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ngelosgroup-my.sharepoint.com/personal/lia_angelosgroup_com/Documents/Desktop/Website Eufora intro kits 2026/"/>
    </mc:Choice>
  </mc:AlternateContent>
  <xr:revisionPtr revIDLastSave="254" documentId="8_{E72E00E3-1E2C-4A9C-89EA-710F981A018C}" xr6:coauthVersionLast="47" xr6:coauthVersionMax="47" xr10:uidLastSave="{4A63A85B-16F1-4784-98DA-47D2CF73B14E}"/>
  <bookViews>
    <workbookView xWindow="-110" yWindow="-110" windowWidth="38620" windowHeight="21100" xr2:uid="{00000000-000D-0000-FFFF-FFFF00000000}"/>
  </bookViews>
  <sheets>
    <sheet name="Experience Retail Intr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zyezo1deOY+UZ5FGR2ZZ4G/WC13EwoIYeiNL+n2/H9I="/>
    </ext>
  </extLst>
</workbook>
</file>

<file path=xl/calcChain.xml><?xml version="1.0" encoding="utf-8"?>
<calcChain xmlns="http://schemas.openxmlformats.org/spreadsheetml/2006/main">
  <c r="H268" i="3" l="1"/>
  <c r="H267" i="3"/>
  <c r="H266" i="3"/>
  <c r="H265" i="3"/>
  <c r="H264" i="3"/>
  <c r="H263" i="3"/>
  <c r="H262" i="3"/>
  <c r="H261" i="3"/>
  <c r="H245" i="3"/>
  <c r="H240" i="3"/>
  <c r="G240" i="3"/>
  <c r="H239" i="3"/>
  <c r="H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H203" i="3"/>
  <c r="H202" i="3"/>
  <c r="H201" i="3"/>
  <c r="H200" i="3"/>
  <c r="H199" i="3"/>
  <c r="H198" i="3"/>
  <c r="H197" i="3"/>
  <c r="H196" i="3"/>
  <c r="H195" i="3"/>
  <c r="H194" i="3"/>
  <c r="H191" i="3"/>
  <c r="G191" i="3"/>
  <c r="H190" i="3"/>
  <c r="G190" i="3"/>
  <c r="H189" i="3"/>
  <c r="G189" i="3"/>
  <c r="H188" i="3"/>
  <c r="H187" i="3"/>
  <c r="H186" i="3"/>
  <c r="H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H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0" i="3"/>
  <c r="H161" i="3" s="1"/>
  <c r="G160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4" i="3"/>
  <c r="G144" i="3"/>
  <c r="H143" i="3"/>
  <c r="G143" i="3"/>
  <c r="H142" i="3"/>
  <c r="G142" i="3"/>
  <c r="H141" i="3"/>
  <c r="G141" i="3"/>
  <c r="H136" i="3"/>
  <c r="H138" i="3" s="1"/>
  <c r="G136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2" i="3"/>
  <c r="H139" i="3" s="1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99" i="3"/>
  <c r="G99" i="3"/>
  <c r="H98" i="3"/>
  <c r="H97" i="3"/>
  <c r="G97" i="3"/>
  <c r="H96" i="3"/>
  <c r="H95" i="3"/>
  <c r="G95" i="3"/>
  <c r="H94" i="3"/>
  <c r="G94" i="3"/>
  <c r="H93" i="3"/>
  <c r="G93" i="3"/>
  <c r="H90" i="3"/>
  <c r="H89" i="3"/>
  <c r="G89" i="3"/>
  <c r="H88" i="3"/>
  <c r="G88" i="3"/>
  <c r="H87" i="3"/>
  <c r="G87" i="3"/>
  <c r="H86" i="3"/>
  <c r="G86" i="3"/>
  <c r="H85" i="3"/>
  <c r="G85" i="3"/>
  <c r="H82" i="3"/>
  <c r="G82" i="3"/>
  <c r="H81" i="3"/>
  <c r="G81" i="3"/>
  <c r="H80" i="3"/>
  <c r="G80" i="3"/>
  <c r="H79" i="3"/>
  <c r="G79" i="3"/>
  <c r="H76" i="3"/>
  <c r="G76" i="3"/>
  <c r="H75" i="3"/>
  <c r="G75" i="3"/>
  <c r="H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58" i="3"/>
  <c r="G58" i="3"/>
  <c r="H57" i="3"/>
  <c r="G57" i="3"/>
  <c r="H56" i="3"/>
  <c r="G56" i="3"/>
  <c r="H55" i="3"/>
  <c r="G55" i="3"/>
  <c r="H54" i="3"/>
  <c r="G54" i="3"/>
  <c r="H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3" i="3"/>
  <c r="H42" i="3"/>
  <c r="G42" i="3"/>
  <c r="H41" i="3"/>
  <c r="G41" i="3"/>
  <c r="H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1" i="3"/>
  <c r="H20" i="3"/>
  <c r="H19" i="3"/>
  <c r="H18" i="3"/>
  <c r="H17" i="3"/>
  <c r="H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22" i="3" l="1"/>
  <c r="H44" i="3"/>
  <c r="H59" i="3"/>
  <c r="H77" i="3"/>
  <c r="H83" i="3"/>
  <c r="H91" i="3"/>
  <c r="H100" i="3"/>
  <c r="H110" i="3"/>
  <c r="H120" i="3"/>
  <c r="H145" i="3"/>
  <c r="H158" i="3"/>
  <c r="H192" i="3"/>
  <c r="H241" i="3"/>
  <c r="H269" i="3"/>
</calcChain>
</file>

<file path=xl/sharedStrings.xml><?xml version="1.0" encoding="utf-8"?>
<sst xmlns="http://schemas.openxmlformats.org/spreadsheetml/2006/main" count="819" uniqueCount="559">
  <si>
    <t>QTY</t>
  </si>
  <si>
    <t>SKU</t>
  </si>
  <si>
    <t>UPC</t>
  </si>
  <si>
    <t>NAME</t>
  </si>
  <si>
    <t>SIZE</t>
  </si>
  <si>
    <t>US SALON PRICE EA</t>
  </si>
  <si>
    <t>US MSRP EA</t>
  </si>
  <si>
    <t>EXT SALON PRICE</t>
  </si>
  <si>
    <t>RETAIL INVESTMENT</t>
  </si>
  <si>
    <t>PS/SHBC1.7</t>
  </si>
  <si>
    <t>PS/SHBC9.5</t>
  </si>
  <si>
    <t>PS/SHBC36</t>
  </si>
  <si>
    <t>PC/SC1.7</t>
  </si>
  <si>
    <t>PC/SC9.5</t>
  </si>
  <si>
    <t>PC/SC36</t>
  </si>
  <si>
    <t>PB/SMM6.8</t>
  </si>
  <si>
    <t>PB/BM16</t>
  </si>
  <si>
    <t>PB/LT</t>
  </si>
  <si>
    <t>PB/HT02</t>
  </si>
  <si>
    <t>PB/POLISH6.7</t>
  </si>
  <si>
    <t>PB/SERUM04</t>
  </si>
  <si>
    <t>PB/OIL05</t>
  </si>
  <si>
    <t>PB/BUTTER08</t>
  </si>
  <si>
    <t>P/PRMO/ALOE_PK</t>
  </si>
  <si>
    <t>n/a</t>
  </si>
  <si>
    <t>P/PROMO/ALOE_MINIS</t>
  </si>
  <si>
    <t>D/JETOWEL</t>
  </si>
  <si>
    <t>one-size</t>
  </si>
  <si>
    <t>ALOETHERAPY SUB-TOTAL</t>
  </si>
  <si>
    <t xml:space="preserve">HAIR CARE </t>
  </si>
  <si>
    <t>PS/HS9.5</t>
  </si>
  <si>
    <t>PS/HS36</t>
  </si>
  <si>
    <t>PC/MS9.5</t>
  </si>
  <si>
    <t>PC/MS36</t>
  </si>
  <si>
    <t>PS/UR1.7</t>
  </si>
  <si>
    <t>810292018412</t>
  </si>
  <si>
    <t>URGENT REPAIR gentle detox shampoo</t>
  </si>
  <si>
    <t>PS/UR9.5</t>
  </si>
  <si>
    <t>PS/UR36</t>
  </si>
  <si>
    <t>PC/URT1.7</t>
  </si>
  <si>
    <t>810292018429</t>
  </si>
  <si>
    <t>URGENT REPAIR revitalizing treatment</t>
  </si>
  <si>
    <t>PC/URT5.1</t>
  </si>
  <si>
    <t>PC/URT36</t>
  </si>
  <si>
    <t>PS/VS9.5</t>
  </si>
  <si>
    <t>PS/VS36</t>
  </si>
  <si>
    <t>PC/DB9.5</t>
  </si>
  <si>
    <t>PC/DB36</t>
  </si>
  <si>
    <t>PC/BOND01</t>
  </si>
  <si>
    <t>TRIPLE BOND REPAIR treatment</t>
  </si>
  <si>
    <t>PC/BOND05</t>
  </si>
  <si>
    <t>PC/BOND16</t>
  </si>
  <si>
    <t>N/A</t>
  </si>
  <si>
    <t>PC/H7.25</t>
  </si>
  <si>
    <t>PSF/BS04</t>
  </si>
  <si>
    <t>PSF/BS16</t>
  </si>
  <si>
    <t>HAIR CARE SUB-TOTAL</t>
  </si>
  <si>
    <t>PS/ES9.5</t>
  </si>
  <si>
    <t>PS/ES36</t>
  </si>
  <si>
    <t>PC/EC9.5</t>
  </si>
  <si>
    <t>PC/EC36</t>
  </si>
  <si>
    <t>PC/RT05</t>
  </si>
  <si>
    <t>PERFECT CURL replenishing treatment</t>
  </si>
  <si>
    <t>PSF/PC6.8</t>
  </si>
  <si>
    <t>PERFECT CURL curl activator</t>
  </si>
  <si>
    <t>PSF/DS06</t>
  </si>
  <si>
    <t>PERFECT CURL defining solution</t>
  </si>
  <si>
    <t>PSF/FC05</t>
  </si>
  <si>
    <t>PERFECT CURL forming cream</t>
  </si>
  <si>
    <t>PS/FCS9.5</t>
  </si>
  <si>
    <t>SMOOTHING frizz control shampoo</t>
  </si>
  <si>
    <t>PS/FCS36</t>
  </si>
  <si>
    <t>PC/FCC9.5</t>
  </si>
  <si>
    <t>SMOOTHING frizz control conditioner</t>
  </si>
  <si>
    <t>PC/FCC36</t>
  </si>
  <si>
    <t>PSF/OT4.2</t>
  </si>
  <si>
    <t>SMOOTHING oil therapy</t>
  </si>
  <si>
    <t>TEXTURE SUB-TOTAL</t>
  </si>
  <si>
    <t xml:space="preserve">BEAUTIFYING ELIXIRS </t>
  </si>
  <si>
    <t>PS/BS1.7</t>
  </si>
  <si>
    <t>810292018436</t>
  </si>
  <si>
    <t>BEAUTIFYING ELIXIRS bodifying shampoo</t>
  </si>
  <si>
    <t>PS/BS9.5</t>
  </si>
  <si>
    <t>PS/BS36</t>
  </si>
  <si>
    <t>PC/BC1.7</t>
  </si>
  <si>
    <t>810292018443</t>
  </si>
  <si>
    <t>BEAUTIFYING ELIXIRS bodifying conditioner</t>
  </si>
  <si>
    <t>PC/BC9.5</t>
  </si>
  <si>
    <t>PC/BC36</t>
  </si>
  <si>
    <t>PS/MIS1.7</t>
  </si>
  <si>
    <t>810292018450</t>
  </si>
  <si>
    <t>BEAUTIFYING ELIXIRS moisture intense shampoo</t>
  </si>
  <si>
    <t>PS/MIS9.5</t>
  </si>
  <si>
    <t>PS/MIS36</t>
  </si>
  <si>
    <t>PC/MIC1.7</t>
  </si>
  <si>
    <t>810292018467</t>
  </si>
  <si>
    <t>BEAUTIFYING ELIXIRS moisture intense conditioner</t>
  </si>
  <si>
    <t>PC/MIC9.5</t>
  </si>
  <si>
    <t>PC/MIC36</t>
  </si>
  <si>
    <t>PC/MM05</t>
  </si>
  <si>
    <t>BEAUTIFYING ELIXIRS moisture masque</t>
  </si>
  <si>
    <t>PC/MM16</t>
  </si>
  <si>
    <t>PC/LIR6.8</t>
  </si>
  <si>
    <t>BEAUTIFYING ELIXIRS leave-in repair treatment</t>
  </si>
  <si>
    <t>PSF/EO4.2</t>
  </si>
  <si>
    <t>BEAUTIFYING ELIXIRS elixirONE</t>
  </si>
  <si>
    <t>BEAUTIFYING ELIXIRS SUB-TOTAL</t>
  </si>
  <si>
    <t>COLOR REVIVE</t>
  </si>
  <si>
    <t>PE/CR-BLONDE</t>
  </si>
  <si>
    <t>COLOR REVIVE bright blonde</t>
  </si>
  <si>
    <t>PE/CR-COPPER</t>
  </si>
  <si>
    <t>COLOR REVIVE burnt copper</t>
  </si>
  <si>
    <t>PE/CR-RED</t>
  </si>
  <si>
    <t>COLOR REVIVE cherry red</t>
  </si>
  <si>
    <t>PE/CR-BROWN</t>
  </si>
  <si>
    <t>COLOR REVIVE warm brown</t>
  </si>
  <si>
    <t>COLOR REVIVE SUB-TOTAL</t>
  </si>
  <si>
    <t>SCALPTHERAPY</t>
  </si>
  <si>
    <t>PS/TC6.8</t>
  </si>
  <si>
    <t>PC/TC05</t>
  </si>
  <si>
    <t>PSF/TT3.4</t>
  </si>
  <si>
    <t>PB/TS60</t>
  </si>
  <si>
    <t>60 caps</t>
  </si>
  <si>
    <t>D/SCALP BRUSH</t>
  </si>
  <si>
    <t>P/PROMO/THICK REG</t>
  </si>
  <si>
    <t>SCALPTHERAPY SUB-TOTAL</t>
  </si>
  <si>
    <t>PREP</t>
  </si>
  <si>
    <t>PSF/BH7.25</t>
  </si>
  <si>
    <t>BEHAVE lightweight styling cream</t>
  </si>
  <si>
    <t>PSF/F6.8</t>
  </si>
  <si>
    <t>FORTIFI keratin strengthening treatment</t>
  </si>
  <si>
    <t>PSF/I4.2</t>
  </si>
  <si>
    <t xml:space="preserve">ILLUMINATE shine mist </t>
  </si>
  <si>
    <t>PSF/I16</t>
  </si>
  <si>
    <t>ILLUMINATE shine mist</t>
  </si>
  <si>
    <t>PSF/S9.5</t>
  </si>
  <si>
    <t>SCULPTURE light styling glaze</t>
  </si>
  <si>
    <t>PSF/S16.9</t>
  </si>
  <si>
    <t>PSF/TD6.8</t>
  </si>
  <si>
    <t>THERMAL DEFENSE heat protectant</t>
  </si>
  <si>
    <t>PREP SUB-TOTAL</t>
  </si>
  <si>
    <t xml:space="preserve">STYLE </t>
  </si>
  <si>
    <t>PSF/B08</t>
  </si>
  <si>
    <t>BOOST root lifting spray</t>
  </si>
  <si>
    <t>PSF/FSF08</t>
  </si>
  <si>
    <t>FORMATION styling foam</t>
  </si>
  <si>
    <t>PSF/PP4.2</t>
  </si>
  <si>
    <t>PURE POLISH shine emollient</t>
  </si>
  <si>
    <t>PSF/R03</t>
  </si>
  <si>
    <t>REFINE versatile styling cream</t>
  </si>
  <si>
    <t>PSF/R6.8</t>
  </si>
  <si>
    <t>RETAIN heat activated styling control</t>
  </si>
  <si>
    <t>PSF/SB7</t>
  </si>
  <si>
    <t>STRAIGHTENING BALM smoothing blow-dry cream</t>
  </si>
  <si>
    <t>PSF/TS7.25</t>
  </si>
  <si>
    <t>THICKENING SERUM light control volumizer</t>
  </si>
  <si>
    <t>PSF/VF6.8</t>
  </si>
  <si>
    <t>VOLUME FUSION heat activated volume spray</t>
  </si>
  <si>
    <t>STYLE SUB-TOTAL</t>
  </si>
  <si>
    <t xml:space="preserve">FINISH </t>
  </si>
  <si>
    <t>PSF/D4.4</t>
  </si>
  <si>
    <t>DETAILS dry wax spray</t>
  </si>
  <si>
    <t>PSF/E02</t>
  </si>
  <si>
    <t>ELEVATE firm workable finishing spray</t>
  </si>
  <si>
    <t>PSF/E10</t>
  </si>
  <si>
    <t xml:space="preserve">ELEVATE firm workable finishing spray </t>
  </si>
  <si>
    <t>PSF/FE1.7</t>
  </si>
  <si>
    <t xml:space="preserve">FULL EFFECT texturizing spray </t>
  </si>
  <si>
    <t>PSF/FE06</t>
  </si>
  <si>
    <t>PSF/PW4.2</t>
  </si>
  <si>
    <t>PIECE WORKS defining fiber paste</t>
  </si>
  <si>
    <t>PSF/PL.40</t>
  </si>
  <si>
    <t>POWDER LIFT boosting powder</t>
  </si>
  <si>
    <t>PSF/TM08</t>
  </si>
  <si>
    <t xml:space="preserve">TAME medium control finishing spray </t>
  </si>
  <si>
    <t>FINISH SUB-TOTAL</t>
  </si>
  <si>
    <t xml:space="preserve">TRY IT OR TRAVEL </t>
  </si>
  <si>
    <t>P/PROMO/TRAVEL.25</t>
  </si>
  <si>
    <t>TRY IT OR TRAVEL DISPLAY INCLUDES</t>
  </si>
  <si>
    <t>FULL EFFECT texturizing spray</t>
  </si>
  <si>
    <t>FREE WITH THE TRY IT OR TRAVEL DISPLAY PROMOTION</t>
  </si>
  <si>
    <t>D/BAG-TRAVEL.25</t>
  </si>
  <si>
    <t>TRY IT OR TRAVEL bag</t>
  </si>
  <si>
    <t>D/DISPLAY.MINI</t>
  </si>
  <si>
    <t>TRY IT OR TRAVEL display unit</t>
  </si>
  <si>
    <t>FREE GOODS VALUE</t>
  </si>
  <si>
    <t>ESSENTIALS</t>
  </si>
  <si>
    <t>PE/CONCEAL-BLND</t>
  </si>
  <si>
    <t>PE/CONCEAL-BRN</t>
  </si>
  <si>
    <t>PE/CONCEAL-DKBRN</t>
  </si>
  <si>
    <t>ESSENTIALS SUB-TOTAL</t>
  </si>
  <si>
    <t>FOR HIM</t>
  </si>
  <si>
    <t>PS/MCS10</t>
  </si>
  <si>
    <t>complete SHAMPOO</t>
  </si>
  <si>
    <t>PS/MCS36</t>
  </si>
  <si>
    <t>PC/MRT06</t>
  </si>
  <si>
    <t>revitalizing TREATMENT</t>
  </si>
  <si>
    <t>PC/MRT36</t>
  </si>
  <si>
    <t>PSF/MSR3.4</t>
  </si>
  <si>
    <t>scalp RESCUE</t>
  </si>
  <si>
    <t>PSF/MGC4.2</t>
  </si>
  <si>
    <t>grooming CREAM</t>
  </si>
  <si>
    <t>PSF/MMP2.75</t>
  </si>
  <si>
    <t>molding PASTE</t>
  </si>
  <si>
    <t>PSF/MSM2.75</t>
  </si>
  <si>
    <t>styling MUD</t>
  </si>
  <si>
    <t>PSF/MTP2.75</t>
  </si>
  <si>
    <t>texture PUTTY</t>
  </si>
  <si>
    <t>PSF/MFHG4.2</t>
  </si>
  <si>
    <t>firm hold GEL</t>
  </si>
  <si>
    <t>PSF/MCS5</t>
  </si>
  <si>
    <t>classic SHAVE</t>
  </si>
  <si>
    <t>FOR HIM SUB-TOTAL</t>
  </si>
  <si>
    <t>STYLIST TOOLS</t>
  </si>
  <si>
    <t>DFC/MICROFIBER TOWEL</t>
  </si>
  <si>
    <t>MICFROFIBER TOWEL - White</t>
  </si>
  <si>
    <t>STYLIST TOOLS SUB-TOTAL</t>
  </si>
  <si>
    <t>RETAIL INVESTMENT TOTAL</t>
  </si>
  <si>
    <t>HAIR CARE SUPPORT</t>
  </si>
  <si>
    <t>FE/PROMO/CONCEAL_TSR</t>
  </si>
  <si>
    <t>BACK BAR SUPPORT SUB-TOTAL VALUE</t>
  </si>
  <si>
    <t>D/COMB/BLK</t>
  </si>
  <si>
    <t>CUTTING COMB - 6200</t>
  </si>
  <si>
    <t>D/COMB/COLOR</t>
  </si>
  <si>
    <t>COLOR COMB - 6931</t>
  </si>
  <si>
    <t>D/COMB/RATTAILBLK</t>
  </si>
  <si>
    <t>RAT TAIL COMB - 8133</t>
  </si>
  <si>
    <t>D/COMB/RATTAILMTL</t>
  </si>
  <si>
    <t>METAL RAT TAIL COMB - 6700</t>
  </si>
  <si>
    <t>D/COMB/STYLINGHOOK</t>
  </si>
  <si>
    <t>HOOK END COMB - 6925</t>
  </si>
  <si>
    <t>D/SPRAYBOTTLE</t>
  </si>
  <si>
    <t>EUFORA SPRAY BOTTLE</t>
  </si>
  <si>
    <t>DEC/TWINC</t>
  </si>
  <si>
    <t>over sized</t>
  </si>
  <si>
    <t>C/APRON</t>
  </si>
  <si>
    <t>long length</t>
  </si>
  <si>
    <t>STYLIST STATION SUPPORT SUB-TOTAL VALUE</t>
  </si>
  <si>
    <t>FREE SALON MARKETING MATERIALS</t>
  </si>
  <si>
    <t>SALON COLLATERAL PACK</t>
  </si>
  <si>
    <t>D/LIT/COLLATERAL-25</t>
  </si>
  <si>
    <t>SALON COLLATERAL PACK INCLUDES</t>
  </si>
  <si>
    <t>Salon Intro Letter</t>
  </si>
  <si>
    <t>D/LIT/CDC SET 2024</t>
  </si>
  <si>
    <t>Consumer Display Card Set of 7</t>
  </si>
  <si>
    <t>D/LIT/CDC-SCALP</t>
  </si>
  <si>
    <t>D/LIT/CDC-FH</t>
  </si>
  <si>
    <t>FOR HIM Consumer Display Card</t>
  </si>
  <si>
    <t>COLOR REVIVE Consumer Display Card</t>
  </si>
  <si>
    <t>D/CDCHOLDER-METAL</t>
  </si>
  <si>
    <t>Metal Consumer Display Card Holder</t>
  </si>
  <si>
    <t>D/LIT/GC</t>
  </si>
  <si>
    <t>Eufora Guest Consultation</t>
  </si>
  <si>
    <t>D/BAG-ALOE-25</t>
  </si>
  <si>
    <t>Eufora Seasonal Retail Bag</t>
  </si>
  <si>
    <t>D/HEADER/LIFESTYLE</t>
  </si>
  <si>
    <t>Retail Shelf Header - Lifestyle</t>
  </si>
  <si>
    <t>D/HEADER/LOGO</t>
  </si>
  <si>
    <t>Retail Shelf Header - Logo</t>
  </si>
  <si>
    <t>D/HEADER/NATURE</t>
  </si>
  <si>
    <t>Retail Shelf Header - Nature</t>
  </si>
  <si>
    <t>D/HEADERSTAND</t>
  </si>
  <si>
    <t>Retail Shelf Header Stand</t>
  </si>
  <si>
    <t>SALON COLLATERAL PACK VALUE</t>
  </si>
  <si>
    <t>D/LIT/AB</t>
  </si>
  <si>
    <t>D/LIT/CDC_ALOE</t>
  </si>
  <si>
    <t>D/LIT/FS_ALOE-25</t>
  </si>
  <si>
    <t>8.5"x11" each</t>
  </si>
  <si>
    <t>D/LIT/ST BROCH</t>
  </si>
  <si>
    <t>SCALPTHERAPY thickening consumer brochure</t>
  </si>
  <si>
    <t>D/LIT/FH-BROCH</t>
  </si>
  <si>
    <t>FOR HIM consumer brochure</t>
  </si>
  <si>
    <t>D/LIT/EWD</t>
  </si>
  <si>
    <t>EUFORA WINDOW DECAL</t>
  </si>
  <si>
    <t>21.5" X 4.5"</t>
  </si>
  <si>
    <t>ADDITIONAL MARKETING SUPPORT VALUE</t>
  </si>
  <si>
    <t>SALON INVESTMENT AND SAVINGS</t>
  </si>
  <si>
    <t xml:space="preserve">TOTAL SALON VALUE </t>
  </si>
  <si>
    <t xml:space="preserve">TOTAL SAVINGS </t>
  </si>
  <si>
    <t>ADDITIONAL SALON SAVINGS</t>
  </si>
  <si>
    <t xml:space="preserve">HAIR CARE LAUNCH EDUCATION SUPPORT* </t>
  </si>
  <si>
    <t xml:space="preserve">TOTAL EDUCATION AND PARTNER POINTS VALUE </t>
  </si>
  <si>
    <t xml:space="preserve">TOTAL FREE GOODS AND SALON SAVINGS VALUE </t>
  </si>
  <si>
    <t xml:space="preserve">TOTAL SAVINGS % </t>
  </si>
  <si>
    <t>TYY IT OR TRAVEL SUB-TOTAL</t>
  </si>
  <si>
    <t>FBE/CRBD33</t>
  </si>
  <si>
    <t>COLOR REVIVE BLONDE</t>
  </si>
  <si>
    <t>SCALPTHERAPY Consumer Display Card</t>
  </si>
  <si>
    <t>D/LIG/CEC/CLR.REVIVE</t>
  </si>
  <si>
    <t>THE EXCEPTIONAL SALON MANUAL</t>
  </si>
  <si>
    <r>
      <rPr>
        <b/>
        <sz val="12"/>
        <color theme="1"/>
        <rFont val="Century Gothic"/>
      </rPr>
      <t>ALOETHERAPY</t>
    </r>
    <r>
      <rPr>
        <b/>
        <sz val="10"/>
        <color theme="1"/>
        <rFont val="Century Gothic"/>
      </rPr>
      <t xml:space="preserve"> 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</si>
  <si>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</si>
  <si>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1.7 fl oz </t>
    </r>
    <r>
      <rPr>
        <sz val="10"/>
        <color theme="1"/>
        <rFont val="Century Gothic"/>
      </rPr>
      <t>50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</si>
  <si>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</si>
  <si>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</si>
  <si>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</si>
  <si>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</si>
  <si>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</si>
  <si>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1.7 fl oz </t>
    </r>
    <r>
      <rPr>
        <sz val="10"/>
        <color theme="1"/>
        <rFont val="Century Gothic"/>
      </rPr>
      <t>50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</si>
  <si>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</si>
  <si>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</si>
  <si>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</si>
  <si>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</si>
  <si>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moisture mist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</si>
  <si>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</si>
  <si>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soothing body moisturizer 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</si>
  <si>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487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</si>
  <si>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lip renewal treatment </t>
    </r>
  </si>
  <si>
    <r>
      <rPr>
        <b/>
        <sz val="10"/>
        <color theme="1"/>
        <rFont val="Century Gothic"/>
      </rPr>
      <t xml:space="preserve">.5 fl oz </t>
    </r>
    <r>
      <rPr>
        <sz val="10"/>
        <color theme="1"/>
        <rFont val="Century Gothic"/>
      </rPr>
      <t>15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</si>
  <si>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hand treatment </t>
    </r>
  </si>
  <si>
    <r>
      <rPr>
        <b/>
        <sz val="10"/>
        <color theme="1"/>
        <rFont val="Century Gothic"/>
      </rPr>
      <t xml:space="preserve">2 fl oz </t>
    </r>
    <r>
      <rPr>
        <sz val="10"/>
        <color theme="1"/>
        <rFont val="Century Gothic"/>
      </rPr>
      <t>60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</si>
  <si>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polish</t>
    </r>
  </si>
  <si>
    <r>
      <rPr>
        <b/>
        <sz val="10"/>
        <color theme="1"/>
        <rFont val="Century Gothic"/>
      </rPr>
      <t xml:space="preserve">6.7 fl oz </t>
    </r>
    <r>
      <rPr>
        <sz val="10"/>
        <color theme="1"/>
        <rFont val="Century Gothic"/>
      </rPr>
      <t>190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</si>
  <si>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serum</t>
    </r>
  </si>
  <si>
    <r>
      <rPr>
        <b/>
        <sz val="10"/>
        <color theme="1"/>
        <rFont val="Century Gothic"/>
      </rPr>
      <t xml:space="preserve">4 fl oz </t>
    </r>
    <r>
      <rPr>
        <sz val="10"/>
        <color theme="1"/>
        <rFont val="Century Gothic"/>
      </rPr>
      <t>120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</si>
  <si>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oil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</si>
  <si>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</si>
  <si>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butter</t>
    </r>
  </si>
  <si>
    <r>
      <rPr>
        <b/>
        <sz val="10"/>
        <color theme="1"/>
        <rFont val="Century Gothic"/>
      </rPr>
      <t xml:space="preserve">8.4 fl oz </t>
    </r>
    <r>
      <rPr>
        <sz val="10"/>
        <color theme="1"/>
        <rFont val="Century Gothic"/>
      </rPr>
      <t>250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</si>
  <si>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phytoactive bodycare mini kit 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</si>
  <si>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Japanese Exfoliating Bath Towel</t>
    </r>
  </si>
  <si>
    <r>
      <rPr>
        <sz val="10"/>
        <color theme="1"/>
        <rFont val="Century Gothic"/>
      </rPr>
      <t xml:space="preserve">HYDRATING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</si>
  <si>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</si>
  <si>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HYDRATING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</si>
  <si>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</si>
  <si>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MOISTURE SOLUTION </t>
    </r>
    <r>
      <rPr>
        <sz val="10"/>
        <color theme="1"/>
        <rFont val="Century Gothic"/>
      </rPr>
      <t>nourishing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</si>
  <si>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</si>
  <si>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MOISTURE SOLUTION </t>
    </r>
    <r>
      <rPr>
        <sz val="10"/>
        <color theme="1"/>
        <rFont val="Century Gothic"/>
      </rPr>
      <t>nourishing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</si>
  <si>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</si>
  <si>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</si>
  <si>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gentle detox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</si>
  <si>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</si>
  <si>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gentle detox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</si>
  <si>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</si>
  <si>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</si>
  <si>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revitalizing treatment</t>
    </r>
  </si>
  <si>
    <r>
      <rPr>
        <b/>
        <sz val="10"/>
        <color theme="1"/>
        <rFont val="Century Gothic"/>
      </rPr>
      <t xml:space="preserve">5.1 fl oz </t>
    </r>
    <r>
      <rPr>
        <sz val="10"/>
        <color theme="1"/>
        <rFont val="Century Gothic"/>
      </rPr>
      <t>150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</si>
  <si>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revitalizing treatment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</si>
  <si>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</si>
  <si>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VOLUMIZING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</si>
  <si>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</si>
  <si>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VOLUMIZING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</si>
  <si>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</si>
  <si>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DAILY BALANCE </t>
    </r>
    <r>
      <rPr>
        <sz val="10"/>
        <color theme="1"/>
        <rFont val="Century Gothic"/>
      </rPr>
      <t>volume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</si>
  <si>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</si>
  <si>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DAILY BALANCE </t>
    </r>
    <r>
      <rPr>
        <sz val="10"/>
        <color theme="1"/>
        <rFont val="Century Gothic"/>
      </rPr>
      <t>volume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</si>
  <si>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</si>
  <si>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 fl oz </t>
    </r>
    <r>
      <rPr>
        <sz val="10"/>
        <color theme="1"/>
        <rFont val="Century Gothic"/>
      </rPr>
      <t>30 ml</t>
    </r>
  </si>
  <si>
    <r>
      <rPr>
        <sz val="10"/>
        <color theme="1"/>
        <rFont val="Century Gothic"/>
      </rPr>
      <t xml:space="preserve">TRIPLE BOND REPAIR </t>
    </r>
    <r>
      <rPr>
        <sz val="10"/>
        <color theme="1"/>
        <rFont val="Century Gothic"/>
      </rPr>
      <t>treatment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</si>
  <si>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</si>
  <si>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sz val="10"/>
        <color theme="1"/>
        <rFont val="Century Gothic"/>
      </rPr>
      <t xml:space="preserve">TRIPLE BOND REPAIR </t>
    </r>
    <r>
      <rPr>
        <sz val="10"/>
        <color theme="1"/>
        <rFont val="Century Gothic"/>
      </rPr>
      <t>treatment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</si>
  <si>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</si>
  <si>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sz val="10"/>
        <color theme="1"/>
        <rFont val="Century Gothic"/>
      </rPr>
      <t xml:space="preserve">HYDRATION </t>
    </r>
    <r>
      <rPr>
        <sz val="10"/>
        <color theme="1"/>
        <rFont val="Century Gothic"/>
      </rPr>
      <t>leave-in conditioner</t>
    </r>
  </si>
  <si>
    <r>
      <rPr>
        <b/>
        <sz val="10"/>
        <color theme="1"/>
        <rFont val="Century Gothic"/>
      </rPr>
      <t>7.25 fl oz</t>
    </r>
    <r>
      <rPr>
        <sz val="10"/>
        <color theme="1"/>
        <rFont val="Century Gothic"/>
      </rPr>
      <t xml:space="preserve"> 210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</si>
  <si>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</si>
  <si>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4 fl oz </t>
    </r>
    <r>
      <rPr>
        <sz val="10"/>
        <color theme="1"/>
        <rFont val="Century Gothic"/>
      </rPr>
      <t>120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</si>
  <si>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</si>
  <si>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 ml</t>
    </r>
  </si>
  <si>
    <r>
      <rPr>
        <b/>
        <sz val="12"/>
        <color theme="1"/>
        <rFont val="Century Gothic"/>
      </rPr>
      <t>TEXTURE</t>
    </r>
    <r>
      <rPr>
        <b/>
        <sz val="10"/>
        <color theme="1"/>
        <rFont val="Century Gothic"/>
      </rPr>
      <t xml:space="preserve"> 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</si>
  <si>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</si>
  <si>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</si>
  <si>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</si>
  <si>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</si>
  <si>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>PERFECT CURL e</t>
    </r>
    <r>
      <rPr>
        <sz val="10"/>
        <color theme="1"/>
        <rFont val="Century Gothic"/>
      </rPr>
      <t>nhancing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</si>
  <si>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</si>
  <si>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</si>
  <si>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</si>
  <si>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</si>
  <si>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</si>
  <si>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6 fl oz 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</si>
  <si>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</si>
  <si>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</si>
  <si>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</si>
  <si>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</si>
  <si>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</si>
  <si>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</si>
  <si>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</si>
  <si>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</si>
  <si>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</si>
  <si>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1.7fl oz</t>
    </r>
    <r>
      <rPr>
        <sz val="10"/>
        <color theme="1"/>
        <rFont val="Century Gothic"/>
      </rPr>
      <t xml:space="preserve"> 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</si>
  <si>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</si>
  <si>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</si>
  <si>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</si>
  <si>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</si>
  <si>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</si>
  <si>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</si>
  <si>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</si>
  <si>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</si>
  <si>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</t>
    </r>
    <r>
      <rPr>
        <sz val="10"/>
        <color theme="1"/>
        <rFont val="Century Gothic"/>
      </rPr>
      <t xml:space="preserve"> ml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</si>
  <si>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</si>
  <si>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</si>
  <si>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</si>
  <si>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</si>
  <si>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</si>
  <si>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</si>
  <si>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</si>
  <si>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cleanser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</si>
  <si>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</si>
  <si>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conditioner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</si>
  <si>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</si>
  <si>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treatment</t>
    </r>
  </si>
  <si>
    <r>
      <rPr>
        <b/>
        <sz val="10"/>
        <color theme="1"/>
        <rFont val="Century Gothic"/>
      </rPr>
      <t xml:space="preserve">3.4 fl oz </t>
    </r>
    <r>
      <rPr>
        <sz val="10"/>
        <color theme="1"/>
        <rFont val="Century Gothic"/>
      </rPr>
      <t>100 ml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</si>
  <si>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supplement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</si>
  <si>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in-shower massage brush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</si>
  <si>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regimen kit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</si>
  <si>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</si>
  <si>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</si>
  <si>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4.2 fl oz</t>
    </r>
    <r>
      <rPr>
        <sz val="10"/>
        <color theme="1"/>
        <rFont val="Century Gothic"/>
      </rPr>
      <t xml:space="preserve"> 125 ml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</si>
  <si>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500ml</t>
    </r>
  </si>
  <si>
    <r>
      <rPr>
        <b/>
        <sz val="10"/>
        <color rgb="FF000000"/>
        <rFont val="&quot;Century Gothic&quot;, Arial"/>
      </rPr>
      <t xml:space="preserve">9.5 fl oz </t>
    </r>
    <r>
      <rPr>
        <sz val="10"/>
        <color rgb="FF000000"/>
        <rFont val="&quot;Century Gothic&quot;, Arial"/>
      </rPr>
      <t>280ml</t>
    </r>
  </si>
  <si>
    <r>
      <rPr>
        <b/>
        <sz val="10"/>
        <color rgb="FF000000"/>
        <rFont val="Century Gothic"/>
      </rPr>
      <t xml:space="preserve">16.9 fl oz </t>
    </r>
    <r>
      <rPr>
        <sz val="10"/>
        <color rgb="FF000000"/>
        <rFont val="Century Gothic"/>
      </rPr>
      <t>500ml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</si>
  <si>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</si>
  <si>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230g/240ml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</si>
  <si>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227g/240ml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</si>
  <si>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</si>
  <si>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</si>
  <si>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</si>
  <si>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</si>
  <si>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</si>
  <si>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</si>
  <si>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4.4oz/</t>
    </r>
    <r>
      <rPr>
        <sz val="10"/>
        <color theme="1"/>
        <rFont val="Century Gothic"/>
      </rPr>
      <t>124g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175ml</t>
    </r>
  </si>
  <si>
    <r>
      <rPr>
        <b/>
        <sz val="10"/>
        <color theme="1"/>
        <rFont val="Century Gothic"/>
      </rPr>
      <t>2oz/</t>
    </r>
    <r>
      <rPr>
        <sz val="10"/>
        <color theme="1"/>
        <rFont val="Century Gothic"/>
      </rPr>
      <t>57g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65 ml</t>
    </r>
  </si>
  <si>
    <r>
      <rPr>
        <b/>
        <sz val="10"/>
        <color theme="1"/>
        <rFont val="Century Gothic"/>
      </rPr>
      <t>10oz/</t>
    </r>
    <r>
      <rPr>
        <sz val="10"/>
        <color theme="1"/>
        <rFont val="Century Gothic"/>
      </rPr>
      <t>284g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330ml</t>
    </r>
  </si>
  <si>
    <r>
      <rPr>
        <b/>
        <sz val="10"/>
        <color theme="1"/>
        <rFont val="Century Gothic"/>
      </rPr>
      <t>1.7oz/</t>
    </r>
    <r>
      <rPr>
        <sz val="10"/>
        <color theme="1"/>
        <rFont val="Century Gothic"/>
      </rPr>
      <t>49g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60 ml</t>
    </r>
  </si>
  <si>
    <r>
      <rPr>
        <b/>
        <sz val="10"/>
        <color theme="1"/>
        <rFont val="Century Gothic"/>
      </rPr>
      <t>6oz/</t>
    </r>
    <r>
      <rPr>
        <sz val="10"/>
        <color theme="1"/>
        <rFont val="Century Gothic"/>
      </rPr>
      <t>170g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</si>
  <si>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</si>
  <si>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0.4 oz </t>
    </r>
    <r>
      <rPr>
        <sz val="10"/>
        <color theme="1"/>
        <rFont val="Century Gothic"/>
      </rPr>
      <t>11g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</si>
  <si>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265 ml</t>
    </r>
  </si>
  <si>
    <r>
      <rPr>
        <sz val="10"/>
        <color theme="1"/>
        <rFont val="Century Gothic"/>
      </rPr>
      <t xml:space="preserve">TRY IT OR TRAVEL DISPLAY PROMOTION
</t>
    </r>
    <r>
      <rPr>
        <b/>
        <sz val="8"/>
        <color theme="1"/>
        <rFont val="Century Gothic"/>
      </rPr>
      <t>(contents listed below)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</si>
  <si>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</si>
  <si>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</si>
  <si>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</si>
  <si>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</si>
  <si>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</si>
  <si>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</si>
  <si>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1fl oz </t>
    </r>
    <r>
      <rPr>
        <sz val="10"/>
        <color theme="1"/>
        <rFont val="Century Gothic"/>
      </rPr>
      <t>30ml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</si>
  <si>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</si>
  <si>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</si>
  <si>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</si>
  <si>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</si>
  <si>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>2oz</t>
    </r>
    <r>
      <rPr>
        <sz val="10"/>
        <color theme="1"/>
        <rFont val="Century Gothic"/>
      </rPr>
      <t>/57g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65ml</t>
    </r>
  </si>
  <si>
    <r>
      <rPr>
        <b/>
        <sz val="10"/>
        <color theme="1"/>
        <rFont val="Century Gothic"/>
      </rPr>
      <t>1.7oz</t>
    </r>
    <r>
      <rPr>
        <sz val="10"/>
        <color theme="1"/>
        <rFont val="Century Gothic"/>
      </rPr>
      <t>/49g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60ml</t>
    </r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</si>
  <si>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>BLONDE</t>
    </r>
  </si>
  <si>
    <r>
      <rPr>
        <b/>
        <sz val="10"/>
        <color theme="1"/>
        <rFont val="Century Gothic"/>
      </rPr>
      <t xml:space="preserve">.21 oz </t>
    </r>
    <r>
      <rPr>
        <sz val="10"/>
        <color theme="1"/>
        <rFont val="Century Gothic"/>
      </rPr>
      <t>6g</t>
    </r>
  </si>
  <si>
    <r>
      <rPr>
        <sz val="10"/>
        <color theme="1"/>
        <rFont val="Century Gothic"/>
      </rPr>
      <t>CONCEAL</t>
    </r>
    <r>
      <rPr>
        <b/>
        <sz val="10"/>
        <color theme="1"/>
        <rFont val="Century Gothic"/>
      </rPr>
      <t xml:space="preserve"> BROWN</t>
    </r>
  </si>
  <si>
    <r>
      <rPr>
        <b/>
        <sz val="10"/>
        <color theme="1"/>
        <rFont val="Century Gothic"/>
      </rPr>
      <t xml:space="preserve">.21 oz </t>
    </r>
    <r>
      <rPr>
        <sz val="10"/>
        <color theme="1"/>
        <rFont val="Century Gothic"/>
      </rPr>
      <t>6g</t>
    </r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</si>
  <si>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>DARK BROWN</t>
    </r>
  </si>
  <si>
    <r>
      <rPr>
        <b/>
        <sz val="10"/>
        <color theme="1"/>
        <rFont val="Century Gothic"/>
      </rPr>
      <t xml:space="preserve">.21 oz </t>
    </r>
    <r>
      <rPr>
        <sz val="10"/>
        <color theme="1"/>
        <rFont val="Century Gothic"/>
      </rPr>
      <t>6g</t>
    </r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</si>
  <si>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>TESTER</t>
    </r>
    <r>
      <rPr>
        <sz val="10"/>
        <color theme="1"/>
        <rFont val="Century Gothic"/>
      </rPr>
      <t xml:space="preserve"> 
</t>
    </r>
    <r>
      <rPr>
        <b/>
        <sz val="8"/>
        <color theme="1"/>
        <rFont val="Century Gothic"/>
      </rPr>
      <t>(1 BLONDE + 2ea BROWN &amp; DARK BROWN)</t>
    </r>
  </si>
  <si>
    <r>
      <rPr>
        <b/>
        <sz val="10"/>
        <color theme="1"/>
        <rFont val="Century Gothic"/>
      </rPr>
      <t xml:space="preserve">10.1 fl oz </t>
    </r>
    <r>
      <rPr>
        <sz val="10"/>
        <color theme="1"/>
        <rFont val="Century Gothic"/>
      </rPr>
      <t>300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</si>
  <si>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</si>
  <si>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6 fl oz 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</si>
  <si>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>36 fl oz</t>
    </r>
    <r>
      <rPr>
        <sz val="10"/>
        <color theme="1"/>
        <rFont val="Century Gothic"/>
      </rPr>
      <t xml:space="preserve"> 1064 ml</t>
    </r>
  </si>
  <si>
    <r>
      <rPr>
        <b/>
        <sz val="10"/>
        <color theme="1"/>
        <rFont val="Century Gothic"/>
      </rPr>
      <t xml:space="preserve">3.4 fl oz </t>
    </r>
    <r>
      <rPr>
        <sz val="10"/>
        <color theme="1"/>
        <rFont val="Century Gothic"/>
      </rPr>
      <t>100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</si>
  <si>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</si>
  <si>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</si>
  <si>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</si>
  <si>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</si>
  <si>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</si>
  <si>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150 ml</t>
    </r>
  </si>
  <si>
    <t>EXPERIENCE RETAIL INTRODUCTORY OFFER FREE GOODS</t>
  </si>
  <si>
    <r>
      <rPr>
        <b/>
        <sz val="14"/>
        <color theme="1"/>
        <rFont val="Century Gothic"/>
      </rPr>
      <t xml:space="preserve">FREE BACK BAR SUPPORT </t>
    </r>
    <r>
      <rPr>
        <b/>
        <sz val="10"/>
        <color theme="1"/>
        <rFont val="Century Gothic"/>
      </rPr>
      <t>(PULLED FROM DISTRIBUTOR OPEN STOCK)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</si>
  <si>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</si>
  <si>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</si>
  <si>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</si>
  <si>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</si>
  <si>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HYDRATING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</si>
  <si>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</si>
  <si>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MOISTURE SOLUTION </t>
    </r>
    <r>
      <rPr>
        <sz val="10"/>
        <color theme="1"/>
        <rFont val="Century Gothic"/>
      </rPr>
      <t>nourishing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</si>
  <si>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</si>
  <si>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gentle detox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</si>
  <si>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</si>
  <si>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revitalizing treatment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</si>
  <si>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</si>
  <si>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VOLUMIZING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</si>
  <si>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</si>
  <si>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DAILY BALANCE </t>
    </r>
    <r>
      <rPr>
        <sz val="10"/>
        <color theme="1"/>
        <rFont val="Century Gothic"/>
      </rPr>
      <t>volume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</si>
  <si>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</si>
  <si>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TRIPLE BOND REPAIR </t>
    </r>
    <r>
      <rPr>
        <sz val="10"/>
        <color theme="1"/>
        <rFont val="Century Gothic"/>
      </rPr>
      <t>treatment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</si>
  <si>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</si>
  <si>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</si>
  <si>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</si>
  <si>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</si>
  <si>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</si>
  <si>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</si>
  <si>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</si>
  <si>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</si>
  <si>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</si>
  <si>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</si>
  <si>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</si>
  <si>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</si>
  <si>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</si>
  <si>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</si>
  <si>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500ml</t>
    </r>
  </si>
  <si>
    <r>
      <rPr>
        <b/>
        <sz val="10"/>
        <color rgb="FF000000"/>
        <rFont val="Century Gothic"/>
      </rPr>
      <t xml:space="preserve">16.9 fl oz </t>
    </r>
    <r>
      <rPr>
        <sz val="10"/>
        <color rgb="FF000000"/>
        <rFont val="Century Gothic"/>
      </rPr>
      <t>500ml</t>
    </r>
  </si>
  <si>
    <r>
      <rPr>
        <b/>
        <sz val="10"/>
        <color theme="1"/>
        <rFont val="Century Gothic"/>
      </rPr>
      <t xml:space="preserve">33.8 fl oz </t>
    </r>
    <r>
      <rPr>
        <sz val="10"/>
        <color theme="1"/>
        <rFont val="Century Gothic"/>
      </rPr>
      <t>1000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</si>
  <si>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</si>
  <si>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36 fl oz</t>
    </r>
    <r>
      <rPr>
        <sz val="10"/>
        <color theme="1"/>
        <rFont val="Century Gothic"/>
      </rPr>
      <t xml:space="preserve"> 1064 ml</t>
    </r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</si>
  <si>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 xml:space="preserve">TESTER 
</t>
    </r>
    <r>
      <rPr>
        <sz val="8"/>
        <color theme="1"/>
        <rFont val="Century Gothic"/>
      </rPr>
      <t>(1 BLONDE + 2ea BROWN &amp; DARK BROWN)</t>
    </r>
  </si>
  <si>
    <r>
      <rPr>
        <b/>
        <sz val="14"/>
        <color theme="1"/>
        <rFont val="Century Gothic"/>
      </rPr>
      <t xml:space="preserve">FREE STYLIST STATION SUPPORT </t>
    </r>
    <r>
      <rPr>
        <b/>
        <sz val="10"/>
        <color theme="1"/>
        <rFont val="Century Gothic"/>
      </rPr>
      <t>(PULLED FROM DISTRIBUTOR OPEN STOCK)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</si>
  <si>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moisture mist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</si>
  <si>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</si>
  <si>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body polish</t>
    </r>
  </si>
  <si>
    <r>
      <rPr>
        <b/>
        <sz val="10"/>
        <color theme="1"/>
        <rFont val="Century Gothic"/>
      </rPr>
      <t>6.7fl oz</t>
    </r>
    <r>
      <rPr>
        <sz val="10"/>
        <color theme="1"/>
        <rFont val="Century Gothic"/>
      </rPr>
      <t xml:space="preserve"> 190ml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</si>
  <si>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body serum</t>
    </r>
  </si>
  <si>
    <r>
      <rPr>
        <b/>
        <sz val="10"/>
        <color theme="1"/>
        <rFont val="Century Gothic"/>
      </rPr>
      <t xml:space="preserve">4fl oz </t>
    </r>
    <r>
      <rPr>
        <sz val="10"/>
        <color theme="1"/>
        <rFont val="Century Gothic"/>
      </rPr>
      <t>120ml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</si>
  <si>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oil</t>
    </r>
  </si>
  <si>
    <r>
      <rPr>
        <b/>
        <sz val="10"/>
        <color theme="1"/>
        <rFont val="Century Gothic"/>
      </rPr>
      <t>5fl oz</t>
    </r>
    <r>
      <rPr>
        <sz val="10"/>
        <color theme="1"/>
        <rFont val="Century Gothic"/>
      </rPr>
      <t xml:space="preserve"> 148ml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</si>
  <si>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butter</t>
    </r>
  </si>
  <si>
    <r>
      <rPr>
        <b/>
        <sz val="10"/>
        <color theme="1"/>
        <rFont val="Century Gothic"/>
      </rPr>
      <t xml:space="preserve">8.4fl oz </t>
    </r>
    <r>
      <rPr>
        <sz val="10"/>
        <color theme="1"/>
        <rFont val="Century Gothic"/>
      </rPr>
      <t>250ml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</si>
  <si>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phytoactive bodycare mini kit </t>
    </r>
  </si>
  <si>
    <r>
      <rPr>
        <sz val="10"/>
        <color theme="1"/>
        <rFont val="Century Gothic"/>
      </rPr>
      <t xml:space="preserve">HYDRATION </t>
    </r>
    <r>
      <rPr>
        <sz val="10"/>
        <color theme="1"/>
        <rFont val="Century Gothic"/>
      </rPr>
      <t>leave-in conditioner</t>
    </r>
  </si>
  <si>
    <r>
      <rPr>
        <b/>
        <sz val="10"/>
        <color theme="1"/>
        <rFont val="Century Gothic"/>
      </rPr>
      <t>7.25 fl oz</t>
    </r>
    <r>
      <rPr>
        <sz val="10"/>
        <color theme="1"/>
        <rFont val="Century Gothic"/>
      </rPr>
      <t xml:space="preserve"> 210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</si>
  <si>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</si>
  <si>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4 fl oz </t>
    </r>
    <r>
      <rPr>
        <sz val="10"/>
        <color theme="1"/>
        <rFont val="Century Gothic"/>
      </rPr>
      <t>120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</si>
  <si>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</si>
  <si>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6 fl oz 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</si>
  <si>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</si>
  <si>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</si>
  <si>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</si>
  <si>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</si>
  <si>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</si>
  <si>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</si>
  <si>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4.2 fl oz</t>
    </r>
    <r>
      <rPr>
        <sz val="10"/>
        <color theme="1"/>
        <rFont val="Century Gothic"/>
      </rPr>
      <t xml:space="preserve"> 125 ml</t>
    </r>
  </si>
  <si>
    <r>
      <rPr>
        <b/>
        <sz val="10"/>
        <color rgb="FF000000"/>
        <rFont val="&quot;Century Gothic&quot;, Arial"/>
      </rPr>
      <t xml:space="preserve">9.5 fl oz </t>
    </r>
    <r>
      <rPr>
        <sz val="10"/>
        <color rgb="FF000000"/>
        <rFont val="&quot;Century Gothic&quot;, Arial"/>
      </rPr>
      <t>280ml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</si>
  <si>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</si>
  <si>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230g/240ml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</si>
  <si>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227g/240ml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</si>
  <si>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</si>
  <si>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</si>
  <si>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</si>
  <si>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</si>
  <si>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</si>
  <si>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</si>
  <si>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4.4oz/</t>
    </r>
    <r>
      <rPr>
        <sz val="10"/>
        <color theme="1"/>
        <rFont val="Century Gothic"/>
      </rPr>
      <t>124g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175ml</t>
    </r>
  </si>
  <si>
    <r>
      <rPr>
        <b/>
        <sz val="10"/>
        <color theme="1"/>
        <rFont val="Century Gothic"/>
      </rPr>
      <t>10oz/</t>
    </r>
    <r>
      <rPr>
        <sz val="10"/>
        <color theme="1"/>
        <rFont val="Century Gothic"/>
      </rPr>
      <t>284g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330ml</t>
    </r>
  </si>
  <si>
    <r>
      <rPr>
        <b/>
        <sz val="10"/>
        <color theme="1"/>
        <rFont val="Century Gothic"/>
      </rPr>
      <t>6oz/</t>
    </r>
    <r>
      <rPr>
        <sz val="10"/>
        <color theme="1"/>
        <rFont val="Century Gothic"/>
      </rPr>
      <t>170g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</si>
  <si>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</si>
  <si>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0.4 oz </t>
    </r>
    <r>
      <rPr>
        <sz val="10"/>
        <color theme="1"/>
        <rFont val="Century Gothic"/>
      </rPr>
      <t>11g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</si>
  <si>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265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</si>
  <si>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</si>
  <si>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</si>
  <si>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</si>
  <si>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</si>
  <si>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</si>
  <si>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sz val="10"/>
        <color theme="1"/>
        <rFont val="Century Gothic"/>
      </rPr>
      <t xml:space="preserve">EUFORA TWIN CAPE </t>
    </r>
    <r>
      <rPr>
        <sz val="10"/>
        <color theme="1"/>
        <rFont val="Century Gothic"/>
      </rPr>
      <t>(Black)</t>
    </r>
  </si>
  <si>
    <r>
      <rPr>
        <sz val="10"/>
        <color theme="1"/>
        <rFont val="Century Gothic"/>
      </rPr>
      <t xml:space="preserve">STYLIST APRON </t>
    </r>
    <r>
      <rPr>
        <sz val="10"/>
        <color theme="1"/>
        <rFont val="Century Gothic"/>
      </rPr>
      <t>(Black)</t>
    </r>
  </si>
  <si>
    <r>
      <rPr>
        <sz val="10"/>
        <color theme="1"/>
        <rFont val="Century Gothic"/>
      </rPr>
      <t xml:space="preserve">MICROFIBER TOWEL </t>
    </r>
    <r>
      <rPr>
        <sz val="10"/>
        <color theme="1"/>
        <rFont val="Century Gothic"/>
      </rPr>
      <t>(White)</t>
    </r>
  </si>
  <si>
    <r>
      <rPr>
        <sz val="10"/>
        <color theme="1"/>
        <rFont val="Century Gothic"/>
      </rPr>
      <t xml:space="preserve">Launch Support Collateral Pack
</t>
    </r>
    <r>
      <rPr>
        <b/>
        <sz val="8"/>
        <color theme="1"/>
        <rFont val="Century Gothic"/>
      </rPr>
      <t>(contents listed below)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</si>
  <si>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Japanese Exfoliating Bath Towel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</si>
  <si>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phytoactive bodycare shopping bag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</si>
  <si>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phytoactive bodycare 
Consumer Display Card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</si>
  <si>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phytoactive bodycare Fact Sheet Set</t>
    </r>
  </si>
  <si>
    <t xml:space="preserve">EXPERIENCE SALON RETAIL INTRODUCTORY OFFER SALON INVESTMENT </t>
  </si>
  <si>
    <t xml:space="preserve">EXPERIENCE SALON RETAIL INTRODUCTORY OFFER FREE GOODS - PRODUCT &amp; MARKETING SUPPORT VALUE </t>
  </si>
  <si>
    <t xml:space="preserve">                                                                                                                            *Value includes Educator fee + travel.</t>
  </si>
  <si>
    <t>EXPERIENCE SALON RETAIL TOTAL SALON INVESTMENT AND SAVINGS</t>
  </si>
  <si>
    <t>EXPERIENCE SALON RETAIL INTRODUCTORY OFFER
WINTER/SPRING 2026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</si>
  <si>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phytoactive bodycare kit 
</t>
    </r>
    <r>
      <rPr>
        <i/>
        <sz val="10"/>
        <color theme="1"/>
        <rFont val="Century Gothic"/>
      </rPr>
      <t>SALON SAVINGS - 15%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</si>
</sst>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&quot;$&quot;#,##0"/>
  </numFmts>
  <fonts count="24">
    <font>
      <sz val="11"/>
      <color theme="1"/>
      <name val="Calibri"/>
      <scheme val="minor"/>
    </font>
    <font>
      <b/>
      <sz val="14"/>
      <color theme="1"/>
      <name val="Century Gothic"/>
    </font>
    <font>
      <sz val="11"/>
      <name val="Calibri"/>
    </font>
    <font>
      <b/>
      <sz val="10"/>
      <color theme="1"/>
      <name val="Century Gothic"/>
    </font>
    <font>
      <b/>
      <sz val="12"/>
      <color theme="1"/>
      <name val="Century Gothic"/>
    </font>
    <font>
      <sz val="10"/>
      <color theme="1"/>
      <name val="Century Gothic"/>
    </font>
    <font>
      <sz val="10"/>
      <color rgb="FF000000"/>
      <name val="Century Gothic"/>
    </font>
    <font>
      <sz val="11"/>
      <color theme="1"/>
      <name val="Century Gothic"/>
    </font>
    <font>
      <b/>
      <sz val="10"/>
      <color rgb="FF000000"/>
      <name val="Century Gothic"/>
    </font>
    <font>
      <b/>
      <sz val="15"/>
      <color rgb="FF000000"/>
      <name val="Century Gothic"/>
    </font>
    <font>
      <b/>
      <sz val="11"/>
      <color theme="1"/>
      <name val="Century Gothic"/>
    </font>
    <font>
      <sz val="11"/>
      <color rgb="FF000000"/>
      <name val="Century Gothic"/>
    </font>
    <font>
      <b/>
      <sz val="14"/>
      <color rgb="FF000000"/>
      <name val="Century Gothic"/>
    </font>
    <font>
      <sz val="14"/>
      <color theme="1"/>
      <name val="Century Gothic"/>
    </font>
    <font>
      <sz val="12"/>
      <color theme="1"/>
      <name val="Century Gothic"/>
    </font>
    <font>
      <i/>
      <sz val="11"/>
      <color theme="1"/>
      <name val="Century Gothic"/>
    </font>
    <font>
      <sz val="13"/>
      <color theme="1"/>
      <name val="Century Gothic"/>
    </font>
    <font>
      <b/>
      <sz val="13"/>
      <color theme="1"/>
      <name val="Century Gothic"/>
    </font>
    <font>
      <sz val="11"/>
      <color theme="1"/>
      <name val="Calibri"/>
    </font>
    <font>
      <b/>
      <sz val="8"/>
      <color theme="1"/>
      <name val="Century Gothic"/>
    </font>
    <font>
      <sz val="8"/>
      <color theme="1"/>
      <name val="Century Gothic"/>
    </font>
    <font>
      <i/>
      <sz val="10"/>
      <color theme="1"/>
      <name val="Century Gothic"/>
    </font>
    <font>
      <b/>
      <sz val="10"/>
      <color rgb="FF000000"/>
      <name val="&quot;Century Gothic&quot;, Arial"/>
    </font>
    <font>
      <sz val="10"/>
      <color rgb="FF000000"/>
      <name val="&quot;Century Gothic&quot;, Arial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A1B2B0"/>
        <bgColor rgb="FFA1B2B0"/>
      </patternFill>
    </fill>
    <fill>
      <patternFill patternType="solid">
        <fgColor rgb="FFA2B7CD"/>
        <bgColor rgb="FFA2B7CD"/>
      </patternFill>
    </fill>
    <fill>
      <patternFill patternType="solid">
        <fgColor rgb="FF94B7BC"/>
        <bgColor rgb="FF94B7BC"/>
      </patternFill>
    </fill>
    <fill>
      <patternFill patternType="solid">
        <fgColor rgb="FFBCB5C8"/>
        <bgColor rgb="FFBCB5C8"/>
      </patternFill>
    </fill>
    <fill>
      <patternFill patternType="solid">
        <fgColor rgb="FFDDD0C1"/>
        <bgColor rgb="FFDDD0C1"/>
      </patternFill>
    </fill>
    <fill>
      <patternFill patternType="solid">
        <fgColor rgb="FFE0DED7"/>
        <bgColor rgb="FFE0DED7"/>
      </patternFill>
    </fill>
    <fill>
      <patternFill patternType="solid">
        <fgColor rgb="FF728CA9"/>
        <bgColor rgb="FF728CA9"/>
      </patternFill>
    </fill>
    <fill>
      <patternFill patternType="solid">
        <fgColor rgb="FF7F8084"/>
        <bgColor rgb="FF7F8084"/>
      </patternFill>
    </fill>
    <fill>
      <patternFill patternType="solid">
        <fgColor rgb="FF847F79"/>
        <bgColor rgb="FF847F79"/>
      </patternFill>
    </fill>
    <fill>
      <patternFill patternType="solid">
        <fgColor rgb="FFBAC5BE"/>
        <bgColor rgb="FFBAC5BE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8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29">
    <xf numFmtId="0" fontId="0" fillId="0" borderId="0" xfId="0"/>
    <xf numFmtId="0" fontId="1" fillId="0" borderId="0" xfId="0" applyFont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17" xfId="0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" fontId="5" fillId="0" borderId="21" xfId="0" applyNumberFormat="1" applyFont="1" applyBorder="1" applyAlignment="1">
      <alignment horizontal="center"/>
    </xf>
    <xf numFmtId="0" fontId="5" fillId="0" borderId="21" xfId="0" applyFont="1" applyBorder="1"/>
    <xf numFmtId="0" fontId="3" fillId="0" borderId="21" xfId="0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/>
    </xf>
    <xf numFmtId="49" fontId="5" fillId="0" borderId="21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1" fontId="5" fillId="0" borderId="23" xfId="0" applyNumberFormat="1" applyFont="1" applyBorder="1" applyAlignment="1">
      <alignment horizontal="center"/>
    </xf>
    <xf numFmtId="0" fontId="5" fillId="0" borderId="23" xfId="0" applyFont="1" applyBorder="1"/>
    <xf numFmtId="0" fontId="3" fillId="0" borderId="23" xfId="0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3" fillId="4" borderId="3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5" fillId="0" borderId="32" xfId="0" applyFont="1" applyBorder="1"/>
    <xf numFmtId="0" fontId="3" fillId="0" borderId="32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3" fillId="7" borderId="3" xfId="0" applyNumberFormat="1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/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4" fontId="5" fillId="0" borderId="43" xfId="0" applyNumberFormat="1" applyFont="1" applyBorder="1" applyAlignment="1">
      <alignment horizontal="center" vertical="center"/>
    </xf>
    <xf numFmtId="164" fontId="3" fillId="8" borderId="3" xfId="0" applyNumberFormat="1" applyFont="1" applyFill="1" applyBorder="1" applyAlignment="1">
      <alignment horizontal="center" vertical="center"/>
    </xf>
    <xf numFmtId="1" fontId="5" fillId="0" borderId="3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" fontId="5" fillId="0" borderId="32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164" fontId="3" fillId="9" borderId="3" xfId="0" applyNumberFormat="1" applyFont="1" applyFill="1" applyBorder="1" applyAlignment="1">
      <alignment horizontal="center" vertical="center"/>
    </xf>
    <xf numFmtId="164" fontId="5" fillId="0" borderId="44" xfId="0" applyNumberFormat="1" applyFont="1" applyBorder="1" applyAlignment="1">
      <alignment horizontal="center" vertical="center"/>
    </xf>
    <xf numFmtId="164" fontId="5" fillId="0" borderId="45" xfId="0" applyNumberFormat="1" applyFont="1" applyBorder="1" applyAlignment="1">
      <alignment horizontal="center" vertical="center"/>
    </xf>
    <xf numFmtId="164" fontId="5" fillId="0" borderId="46" xfId="0" applyNumberFormat="1" applyFont="1" applyBorder="1" applyAlignment="1">
      <alignment horizontal="center" vertical="center"/>
    </xf>
    <xf numFmtId="164" fontId="5" fillId="0" borderId="47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164" fontId="7" fillId="0" borderId="48" xfId="0" applyNumberFormat="1" applyFont="1" applyBorder="1" applyAlignment="1">
      <alignment horizontal="center" vertical="center"/>
    </xf>
    <xf numFmtId="164" fontId="7" fillId="0" borderId="49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5" fillId="0" borderId="50" xfId="0" applyNumberFormat="1" applyFont="1" applyBorder="1" applyAlignment="1">
      <alignment horizontal="center" vertical="center"/>
    </xf>
    <xf numFmtId="164" fontId="5" fillId="0" borderId="51" xfId="0" applyNumberFormat="1" applyFont="1" applyBorder="1" applyAlignment="1">
      <alignment horizontal="center" vertical="center"/>
    </xf>
    <xf numFmtId="164" fontId="3" fillId="10" borderId="3" xfId="0" applyNumberFormat="1" applyFont="1" applyFill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5" fillId="0" borderId="52" xfId="0" applyNumberFormat="1" applyFont="1" applyBorder="1" applyAlignment="1">
      <alignment horizontal="center" vertical="center"/>
    </xf>
    <xf numFmtId="164" fontId="5" fillId="0" borderId="53" xfId="0" applyNumberFormat="1" applyFont="1" applyBorder="1" applyAlignment="1">
      <alignment horizontal="center" vertical="center"/>
    </xf>
    <xf numFmtId="164" fontId="3" fillId="11" borderId="37" xfId="0" applyNumberFormat="1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164" fontId="5" fillId="0" borderId="54" xfId="0" applyNumberFormat="1" applyFont="1" applyBorder="1" applyAlignment="1">
      <alignment horizontal="center" vertical="center"/>
    </xf>
    <xf numFmtId="164" fontId="5" fillId="0" borderId="55" xfId="0" applyNumberFormat="1" applyFont="1" applyBorder="1" applyAlignment="1">
      <alignment horizontal="center" vertical="center"/>
    </xf>
    <xf numFmtId="164" fontId="5" fillId="0" borderId="56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164" fontId="5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164" fontId="5" fillId="0" borderId="49" xfId="0" applyNumberFormat="1" applyFont="1" applyBorder="1" applyAlignment="1">
      <alignment horizontal="center" vertical="center"/>
    </xf>
    <xf numFmtId="164" fontId="5" fillId="12" borderId="3" xfId="0" applyNumberFormat="1" applyFont="1" applyFill="1" applyBorder="1" applyAlignment="1">
      <alignment horizontal="center" vertical="center"/>
    </xf>
    <xf numFmtId="164" fontId="3" fillId="12" borderId="60" xfId="0" applyNumberFormat="1" applyFont="1" applyFill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vertical="center"/>
    </xf>
    <xf numFmtId="164" fontId="3" fillId="13" borderId="3" xfId="0" applyNumberFormat="1" applyFont="1" applyFill="1" applyBorder="1" applyAlignment="1">
      <alignment horizontal="center" vertical="center"/>
    </xf>
    <xf numFmtId="164" fontId="3" fillId="14" borderId="3" xfId="0" applyNumberFormat="1" applyFont="1" applyFill="1" applyBorder="1" applyAlignment="1">
      <alignment horizontal="center" vertical="center"/>
    </xf>
    <xf numFmtId="0" fontId="5" fillId="15" borderId="26" xfId="0" applyFont="1" applyFill="1" applyBorder="1" applyAlignment="1">
      <alignment horizontal="center" vertical="center"/>
    </xf>
    <xf numFmtId="0" fontId="5" fillId="15" borderId="61" xfId="0" applyFont="1" applyFill="1" applyBorder="1" applyAlignment="1">
      <alignment horizontal="center" vertical="center"/>
    </xf>
    <xf numFmtId="1" fontId="5" fillId="15" borderId="28" xfId="0" applyNumberFormat="1" applyFont="1" applyFill="1" applyBorder="1" applyAlignment="1">
      <alignment horizontal="center" vertical="center"/>
    </xf>
    <xf numFmtId="0" fontId="5" fillId="15" borderId="28" xfId="0" applyFont="1" applyFill="1" applyBorder="1" applyAlignment="1">
      <alignment horizontal="left" vertical="center"/>
    </xf>
    <xf numFmtId="0" fontId="5" fillId="15" borderId="28" xfId="0" applyFont="1" applyFill="1" applyBorder="1" applyAlignment="1">
      <alignment horizontal="center" vertical="center"/>
    </xf>
    <xf numFmtId="164" fontId="7" fillId="15" borderId="28" xfId="0" applyNumberFormat="1" applyFont="1" applyFill="1" applyBorder="1" applyAlignment="1">
      <alignment horizontal="center"/>
    </xf>
    <xf numFmtId="164" fontId="5" fillId="15" borderId="44" xfId="0" applyNumberFormat="1" applyFont="1" applyFill="1" applyBorder="1" applyAlignment="1">
      <alignment horizontal="center" vertical="center"/>
    </xf>
    <xf numFmtId="164" fontId="5" fillId="15" borderId="45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28" xfId="0" applyFont="1" applyBorder="1" applyAlignment="1">
      <alignment vertical="center"/>
    </xf>
    <xf numFmtId="164" fontId="6" fillId="0" borderId="45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164" fontId="6" fillId="0" borderId="4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164" fontId="7" fillId="0" borderId="46" xfId="0" applyNumberFormat="1" applyFont="1" applyBorder="1" applyAlignment="1">
      <alignment horizontal="center" vertical="center"/>
    </xf>
    <xf numFmtId="164" fontId="11" fillId="0" borderId="47" xfId="0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164" fontId="5" fillId="0" borderId="48" xfId="0" applyNumberFormat="1" applyFont="1" applyBorder="1" applyAlignment="1">
      <alignment horizontal="center" vertical="center"/>
    </xf>
    <xf numFmtId="164" fontId="12" fillId="5" borderId="3" xfId="0" applyNumberFormat="1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64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64" fontId="12" fillId="14" borderId="3" xfId="0" applyNumberFormat="1" applyFont="1" applyFill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1" fontId="5" fillId="0" borderId="54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2" borderId="65" xfId="0" applyFont="1" applyFill="1" applyBorder="1" applyAlignment="1">
      <alignment horizontal="right" vertical="center"/>
    </xf>
    <xf numFmtId="164" fontId="7" fillId="2" borderId="45" xfId="0" applyNumberFormat="1" applyFont="1" applyFill="1" applyBorder="1" applyAlignment="1">
      <alignment horizontal="center" vertical="center"/>
    </xf>
    <xf numFmtId="164" fontId="7" fillId="2" borderId="47" xfId="0" applyNumberFormat="1" applyFont="1" applyFill="1" applyBorder="1" applyAlignment="1">
      <alignment horizontal="center" vertical="center"/>
    </xf>
    <xf numFmtId="0" fontId="14" fillId="2" borderId="65" xfId="0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3" fillId="2" borderId="65" xfId="0" applyFont="1" applyFill="1" applyBorder="1" applyAlignment="1">
      <alignment horizontal="center" vertical="center"/>
    </xf>
    <xf numFmtId="9" fontId="1" fillId="14" borderId="3" xfId="0" applyNumberFormat="1" applyFont="1" applyFill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64" fontId="1" fillId="14" borderId="3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16" fillId="2" borderId="65" xfId="0" applyFont="1" applyFill="1" applyBorder="1" applyAlignment="1">
      <alignment horizontal="center" vertical="center"/>
    </xf>
    <xf numFmtId="164" fontId="10" fillId="2" borderId="66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9" fontId="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7" fillId="2" borderId="65" xfId="0" applyFont="1" applyFill="1" applyBorder="1" applyAlignment="1">
      <alignment horizontal="right" vertical="center"/>
    </xf>
    <xf numFmtId="164" fontId="5" fillId="0" borderId="15" xfId="0" applyNumberFormat="1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164" fontId="5" fillId="0" borderId="20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1" fontId="5" fillId="0" borderId="28" xfId="0" applyNumberFormat="1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164" fontId="5" fillId="0" borderId="35" xfId="0" applyNumberFormat="1" applyFont="1" applyBorder="1" applyAlignment="1">
      <alignment horizontal="center"/>
    </xf>
    <xf numFmtId="164" fontId="5" fillId="0" borderId="36" xfId="0" applyNumberFormat="1" applyFont="1" applyBorder="1" applyAlignment="1">
      <alignment horizontal="center"/>
    </xf>
    <xf numFmtId="0" fontId="5" fillId="2" borderId="65" xfId="0" applyFont="1" applyFill="1" applyBorder="1" applyAlignment="1">
      <alignment vertical="center"/>
    </xf>
    <xf numFmtId="1" fontId="5" fillId="15" borderId="28" xfId="0" applyNumberFormat="1" applyFont="1" applyFill="1" applyBorder="1" applyAlignment="1">
      <alignment horizontal="center"/>
    </xf>
    <xf numFmtId="0" fontId="5" fillId="15" borderId="28" xfId="0" applyFont="1" applyFill="1" applyBorder="1"/>
    <xf numFmtId="0" fontId="3" fillId="15" borderId="28" xfId="0" applyFont="1" applyFill="1" applyBorder="1" applyAlignment="1">
      <alignment horizontal="center"/>
    </xf>
    <xf numFmtId="164" fontId="5" fillId="15" borderId="28" xfId="0" applyNumberFormat="1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1" fontId="5" fillId="3" borderId="17" xfId="0" applyNumberFormat="1" applyFont="1" applyFill="1" applyBorder="1" applyAlignment="1">
      <alignment horizontal="center"/>
    </xf>
    <xf numFmtId="0" fontId="5" fillId="3" borderId="17" xfId="0" applyFont="1" applyFill="1" applyBorder="1"/>
    <xf numFmtId="0" fontId="3" fillId="3" borderId="17" xfId="0" applyFont="1" applyFill="1" applyBorder="1" applyAlignment="1">
      <alignment horizontal="center"/>
    </xf>
    <xf numFmtId="164" fontId="5" fillId="3" borderId="17" xfId="0" applyNumberFormat="1" applyFont="1" applyFill="1" applyBorder="1" applyAlignment="1">
      <alignment horizontal="center"/>
    </xf>
    <xf numFmtId="0" fontId="5" fillId="15" borderId="17" xfId="0" applyFont="1" applyFill="1" applyBorder="1" applyAlignment="1">
      <alignment horizontal="center"/>
    </xf>
    <xf numFmtId="1" fontId="5" fillId="15" borderId="17" xfId="0" applyNumberFormat="1" applyFont="1" applyFill="1" applyBorder="1" applyAlignment="1">
      <alignment horizontal="center"/>
    </xf>
    <xf numFmtId="0" fontId="5" fillId="15" borderId="17" xfId="0" applyFont="1" applyFill="1" applyBorder="1"/>
    <xf numFmtId="0" fontId="3" fillId="15" borderId="17" xfId="0" applyFont="1" applyFill="1" applyBorder="1" applyAlignment="1">
      <alignment horizontal="center"/>
    </xf>
    <xf numFmtId="164" fontId="5" fillId="15" borderId="17" xfId="0" applyNumberFormat="1" applyFont="1" applyFill="1" applyBorder="1" applyAlignment="1">
      <alignment horizontal="center"/>
    </xf>
    <xf numFmtId="0" fontId="5" fillId="3" borderId="68" xfId="0" applyFont="1" applyFill="1" applyBorder="1"/>
    <xf numFmtId="0" fontId="3" fillId="3" borderId="68" xfId="0" applyFont="1" applyFill="1" applyBorder="1" applyAlignment="1">
      <alignment horizontal="center"/>
    </xf>
    <xf numFmtId="0" fontId="5" fillId="15" borderId="39" xfId="0" applyFont="1" applyFill="1" applyBorder="1" applyAlignment="1">
      <alignment horizontal="center"/>
    </xf>
    <xf numFmtId="0" fontId="5" fillId="3" borderId="73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3" fillId="6" borderId="3" xfId="0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49" fontId="5" fillId="15" borderId="38" xfId="0" applyNumberFormat="1" applyFont="1" applyFill="1" applyBorder="1" applyAlignment="1">
      <alignment horizontal="center"/>
    </xf>
    <xf numFmtId="0" fontId="5" fillId="15" borderId="71" xfId="0" applyFont="1" applyFill="1" applyBorder="1"/>
    <xf numFmtId="0" fontId="3" fillId="15" borderId="38" xfId="0" applyFont="1" applyFill="1" applyBorder="1" applyAlignment="1">
      <alignment horizontal="center"/>
    </xf>
    <xf numFmtId="164" fontId="5" fillId="15" borderId="75" xfId="0" applyNumberFormat="1" applyFont="1" applyFill="1" applyBorder="1" applyAlignment="1">
      <alignment horizontal="center"/>
    </xf>
    <xf numFmtId="164" fontId="5" fillId="15" borderId="69" xfId="0" applyNumberFormat="1" applyFont="1" applyFill="1" applyBorder="1" applyAlignment="1">
      <alignment horizontal="center"/>
    </xf>
    <xf numFmtId="164" fontId="5" fillId="15" borderId="72" xfId="0" applyNumberFormat="1" applyFont="1" applyFill="1" applyBorder="1" applyAlignment="1">
      <alignment horizontal="center"/>
    </xf>
    <xf numFmtId="164" fontId="5" fillId="3" borderId="39" xfId="0" applyNumberFormat="1" applyFont="1" applyFill="1" applyBorder="1" applyAlignment="1">
      <alignment horizontal="center"/>
    </xf>
    <xf numFmtId="164" fontId="5" fillId="3" borderId="69" xfId="0" applyNumberFormat="1" applyFont="1" applyFill="1" applyBorder="1" applyAlignment="1">
      <alignment horizontal="center"/>
    </xf>
    <xf numFmtId="164" fontId="5" fillId="3" borderId="72" xfId="0" applyNumberFormat="1" applyFont="1" applyFill="1" applyBorder="1" applyAlignment="1">
      <alignment horizontal="center"/>
    </xf>
    <xf numFmtId="164" fontId="5" fillId="15" borderId="39" xfId="0" applyNumberFormat="1" applyFont="1" applyFill="1" applyBorder="1" applyAlignment="1">
      <alignment horizontal="center"/>
    </xf>
    <xf numFmtId="164" fontId="5" fillId="15" borderId="67" xfId="0" applyNumberFormat="1" applyFont="1" applyFill="1" applyBorder="1" applyAlignment="1">
      <alignment horizontal="center"/>
    </xf>
    <xf numFmtId="164" fontId="5" fillId="15" borderId="76" xfId="0" applyNumberFormat="1" applyFont="1" applyFill="1" applyBorder="1" applyAlignment="1">
      <alignment horizontal="center"/>
    </xf>
    <xf numFmtId="49" fontId="5" fillId="3" borderId="17" xfId="0" applyNumberFormat="1" applyFont="1" applyFill="1" applyBorder="1" applyAlignment="1">
      <alignment horizontal="center"/>
    </xf>
    <xf numFmtId="0" fontId="5" fillId="3" borderId="71" xfId="0" applyFont="1" applyFill="1" applyBorder="1"/>
    <xf numFmtId="0" fontId="3" fillId="3" borderId="38" xfId="0" applyFont="1" applyFill="1" applyBorder="1" applyAlignment="1">
      <alignment horizontal="center"/>
    </xf>
    <xf numFmtId="164" fontId="5" fillId="3" borderId="67" xfId="0" applyNumberFormat="1" applyFont="1" applyFill="1" applyBorder="1" applyAlignment="1">
      <alignment horizontal="center"/>
    </xf>
    <xf numFmtId="164" fontId="5" fillId="3" borderId="76" xfId="0" applyNumberFormat="1" applyFont="1" applyFill="1" applyBorder="1" applyAlignment="1">
      <alignment horizontal="center"/>
    </xf>
    <xf numFmtId="49" fontId="5" fillId="15" borderId="17" xfId="0" applyNumberFormat="1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5" fillId="3" borderId="40" xfId="0" applyFont="1" applyFill="1" applyBorder="1" applyAlignment="1">
      <alignment horizontal="center"/>
    </xf>
    <xf numFmtId="1" fontId="5" fillId="3" borderId="23" xfId="0" applyNumberFormat="1" applyFont="1" applyFill="1" applyBorder="1" applyAlignment="1">
      <alignment horizontal="center"/>
    </xf>
    <xf numFmtId="0" fontId="5" fillId="3" borderId="23" xfId="0" applyFont="1" applyFill="1" applyBorder="1"/>
    <xf numFmtId="0" fontId="3" fillId="3" borderId="23" xfId="0" applyFont="1" applyFill="1" applyBorder="1" applyAlignment="1">
      <alignment horizontal="center"/>
    </xf>
    <xf numFmtId="164" fontId="5" fillId="3" borderId="23" xfId="0" applyNumberFormat="1" applyFont="1" applyFill="1" applyBorder="1" applyAlignment="1">
      <alignment horizontal="center"/>
    </xf>
    <xf numFmtId="164" fontId="5" fillId="3" borderId="77" xfId="0" applyNumberFormat="1" applyFont="1" applyFill="1" applyBorder="1" applyAlignment="1">
      <alignment horizontal="center"/>
    </xf>
    <xf numFmtId="164" fontId="5" fillId="3" borderId="74" xfId="0" applyNumberFormat="1" applyFont="1" applyFill="1" applyBorder="1" applyAlignment="1">
      <alignment horizontal="center"/>
    </xf>
    <xf numFmtId="0" fontId="5" fillId="15" borderId="61" xfId="0" applyFont="1" applyFill="1" applyBorder="1" applyAlignment="1">
      <alignment horizontal="center"/>
    </xf>
    <xf numFmtId="164" fontId="5" fillId="15" borderId="78" xfId="0" applyNumberFormat="1" applyFont="1" applyFill="1" applyBorder="1" applyAlignment="1">
      <alignment horizontal="center"/>
    </xf>
    <xf numFmtId="164" fontId="5" fillId="15" borderId="79" xfId="0" applyNumberFormat="1" applyFont="1" applyFill="1" applyBorder="1" applyAlignment="1">
      <alignment horizontal="center"/>
    </xf>
    <xf numFmtId="0" fontId="5" fillId="15" borderId="68" xfId="0" applyFont="1" applyFill="1" applyBorder="1" applyAlignment="1">
      <alignment horizontal="center"/>
    </xf>
    <xf numFmtId="1" fontId="5" fillId="15" borderId="68" xfId="0" applyNumberFormat="1" applyFont="1" applyFill="1" applyBorder="1" applyAlignment="1">
      <alignment horizontal="center"/>
    </xf>
    <xf numFmtId="0" fontId="5" fillId="15" borderId="68" xfId="0" applyFont="1" applyFill="1" applyBorder="1"/>
    <xf numFmtId="0" fontId="3" fillId="15" borderId="68" xfId="0" applyFont="1" applyFill="1" applyBorder="1" applyAlignment="1">
      <alignment horizontal="center"/>
    </xf>
    <xf numFmtId="164" fontId="5" fillId="15" borderId="68" xfId="0" applyNumberFormat="1" applyFont="1" applyFill="1" applyBorder="1" applyAlignment="1">
      <alignment horizontal="center"/>
    </xf>
    <xf numFmtId="1" fontId="5" fillId="3" borderId="68" xfId="0" applyNumberFormat="1" applyFont="1" applyFill="1" applyBorder="1" applyAlignment="1">
      <alignment horizontal="center"/>
    </xf>
    <xf numFmtId="164" fontId="5" fillId="3" borderId="70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164" fontId="6" fillId="0" borderId="49" xfId="0" applyNumberFormat="1" applyFont="1" applyBorder="1" applyAlignment="1">
      <alignment horizontal="center" vertical="center"/>
    </xf>
    <xf numFmtId="0" fontId="5" fillId="0" borderId="54" xfId="0" applyFont="1" applyBorder="1" applyAlignment="1">
      <alignment vertical="center"/>
    </xf>
    <xf numFmtId="164" fontId="5" fillId="0" borderId="80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165" fontId="10" fillId="2" borderId="60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5" fillId="0" borderId="54" xfId="0" applyFont="1" applyBorder="1" applyAlignment="1">
      <alignment horizontal="left" vertical="center" wrapText="1"/>
    </xf>
    <xf numFmtId="0" fontId="5" fillId="0" borderId="17" xfId="0" applyFont="1" applyBorder="1" applyAlignment="1">
      <alignment wrapText="1"/>
    </xf>
    <xf numFmtId="0" fontId="17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1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right" vertical="center"/>
    </xf>
    <xf numFmtId="0" fontId="2" fillId="0" borderId="11" xfId="0" applyFont="1" applyBorder="1"/>
    <xf numFmtId="0" fontId="2" fillId="0" borderId="12" xfId="0" applyFont="1" applyBorder="1"/>
    <xf numFmtId="0" fontId="3" fillId="5" borderId="1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4" fillId="4" borderId="10" xfId="0" applyFont="1" applyFill="1" applyBorder="1" applyAlignment="1">
      <alignment horizontal="left" vertical="center"/>
    </xf>
    <xf numFmtId="0" fontId="4" fillId="5" borderId="24" xfId="0" applyFont="1" applyFill="1" applyBorder="1" applyAlignment="1">
      <alignment horizontal="left" vertical="center"/>
    </xf>
    <xf numFmtId="0" fontId="2" fillId="0" borderId="25" xfId="0" applyFont="1" applyBorder="1"/>
    <xf numFmtId="0" fontId="4" fillId="6" borderId="24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horizontal="right" vertical="center"/>
    </xf>
    <xf numFmtId="0" fontId="3" fillId="8" borderId="10" xfId="0" applyFont="1" applyFill="1" applyBorder="1" applyAlignment="1">
      <alignment horizontal="right" vertical="center"/>
    </xf>
    <xf numFmtId="0" fontId="4" fillId="7" borderId="57" xfId="0" applyFont="1" applyFill="1" applyBorder="1" applyAlignment="1">
      <alignment horizontal="left" vertical="center"/>
    </xf>
    <xf numFmtId="0" fontId="2" fillId="0" borderId="58" xfId="0" applyFont="1" applyBorder="1"/>
    <xf numFmtId="0" fontId="2" fillId="0" borderId="59" xfId="0" applyFont="1" applyBorder="1"/>
    <xf numFmtId="0" fontId="4" fillId="7" borderId="24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left" vertical="center"/>
    </xf>
    <xf numFmtId="0" fontId="4" fillId="9" borderId="7" xfId="0" applyFont="1" applyFill="1" applyBorder="1" applyAlignment="1">
      <alignment horizontal="left" vertical="center"/>
    </xf>
    <xf numFmtId="0" fontId="3" fillId="9" borderId="10" xfId="0" applyFont="1" applyFill="1" applyBorder="1" applyAlignment="1">
      <alignment horizontal="right" vertical="center"/>
    </xf>
    <xf numFmtId="0" fontId="3" fillId="10" borderId="10" xfId="0" applyFont="1" applyFill="1" applyBorder="1" applyAlignment="1">
      <alignment horizontal="right" vertical="center"/>
    </xf>
    <xf numFmtId="0" fontId="3" fillId="11" borderId="7" xfId="0" applyFont="1" applyFill="1" applyBorder="1" applyAlignment="1">
      <alignment horizontal="right" vertical="center"/>
    </xf>
    <xf numFmtId="0" fontId="4" fillId="10" borderId="24" xfId="0" applyFont="1" applyFill="1" applyBorder="1" applyAlignment="1">
      <alignment horizontal="left" vertical="center"/>
    </xf>
    <xf numFmtId="0" fontId="4" fillId="11" borderId="24" xfId="0" applyFont="1" applyFill="1" applyBorder="1" applyAlignment="1">
      <alignment horizontal="left" vertical="center"/>
    </xf>
    <xf numFmtId="0" fontId="4" fillId="12" borderId="10" xfId="0" applyFont="1" applyFill="1" applyBorder="1" applyAlignment="1">
      <alignment horizontal="left" vertical="center"/>
    </xf>
    <xf numFmtId="0" fontId="3" fillId="12" borderId="10" xfId="0" applyFont="1" applyFill="1" applyBorder="1" applyAlignment="1">
      <alignment horizontal="right" vertical="center"/>
    </xf>
    <xf numFmtId="0" fontId="3" fillId="12" borderId="57" xfId="0" applyFont="1" applyFill="1" applyBorder="1" applyAlignment="1">
      <alignment horizontal="right" vertical="center"/>
    </xf>
    <xf numFmtId="0" fontId="3" fillId="13" borderId="10" xfId="0" applyFont="1" applyFill="1" applyBorder="1" applyAlignment="1">
      <alignment horizontal="right" vertical="center"/>
    </xf>
    <xf numFmtId="0" fontId="3" fillId="12" borderId="10" xfId="0" applyFont="1" applyFill="1" applyBorder="1" applyAlignment="1">
      <alignment horizontal="left" vertical="center"/>
    </xf>
    <xf numFmtId="0" fontId="4" fillId="13" borderId="10" xfId="0" applyFont="1" applyFill="1" applyBorder="1" applyAlignment="1">
      <alignment horizontal="left" vertical="center"/>
    </xf>
    <xf numFmtId="0" fontId="4" fillId="14" borderId="24" xfId="0" applyFont="1" applyFill="1" applyBorder="1" applyAlignment="1">
      <alignment horizontal="left" vertical="center"/>
    </xf>
    <xf numFmtId="0" fontId="3" fillId="14" borderId="10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vertical="center"/>
    </xf>
    <xf numFmtId="0" fontId="9" fillId="14" borderId="7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1" fillId="2" borderId="57" xfId="0" applyFont="1" applyFill="1" applyBorder="1" applyAlignment="1">
      <alignment horizontal="left" vertical="center"/>
    </xf>
    <xf numFmtId="0" fontId="12" fillId="5" borderId="10" xfId="0" applyFont="1" applyFill="1" applyBorder="1" applyAlignment="1">
      <alignment horizontal="right" vertical="center"/>
    </xf>
    <xf numFmtId="0" fontId="1" fillId="5" borderId="57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3" fillId="14" borderId="57" xfId="0" applyFont="1" applyFill="1" applyBorder="1" applyAlignment="1">
      <alignment vertical="center"/>
    </xf>
    <xf numFmtId="0" fontId="12" fillId="14" borderId="10" xfId="0" applyFont="1" applyFill="1" applyBorder="1" applyAlignment="1">
      <alignment horizontal="right" vertical="center"/>
    </xf>
    <xf numFmtId="0" fontId="3" fillId="14" borderId="7" xfId="0" applyFont="1" applyFill="1" applyBorder="1" applyAlignment="1">
      <alignment vertical="center"/>
    </xf>
    <xf numFmtId="0" fontId="3" fillId="14" borderId="10" xfId="0" applyFont="1" applyFill="1" applyBorder="1" applyAlignment="1">
      <alignment vertical="center"/>
    </xf>
  </cellXfs>
  <cellStyles count="1">
    <cellStyle name="Normal" xfId="0" builtinId="0"/>
  </cellStyles>
  <dxfs count="432"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</dxfs>
  <tableStyles count="216">
    <tableStyle name="Atelier Retail Intro-style" pivot="0" count="2" xr9:uid="{00000000-0011-0000-FFFF-FFFF00000000}">
      <tableStyleElement type="firstRowStripe" dxfId="431"/>
      <tableStyleElement type="secondRowStripe" dxfId="430"/>
    </tableStyle>
    <tableStyle name="Atelier Retail Intro-style 2" pivot="0" count="2" xr9:uid="{00000000-0011-0000-FFFF-FFFF01000000}">
      <tableStyleElement type="firstRowStripe" dxfId="429"/>
      <tableStyleElement type="secondRowStripe" dxfId="428"/>
    </tableStyle>
    <tableStyle name="Atelier Retail Intro-style 3" pivot="0" count="2" xr9:uid="{00000000-0011-0000-FFFF-FFFF02000000}">
      <tableStyleElement type="firstRowStripe" dxfId="427"/>
      <tableStyleElement type="secondRowStripe" dxfId="426"/>
    </tableStyle>
    <tableStyle name="Atelier Retail Intro-style 4" pivot="0" count="2" xr9:uid="{00000000-0011-0000-FFFF-FFFF03000000}">
      <tableStyleElement type="firstRowStripe" dxfId="425"/>
      <tableStyleElement type="secondRowStripe" dxfId="424"/>
    </tableStyle>
    <tableStyle name="Atelier Retail Intro-style 5" pivot="0" count="2" xr9:uid="{00000000-0011-0000-FFFF-FFFF04000000}">
      <tableStyleElement type="firstRowStripe" dxfId="423"/>
      <tableStyleElement type="secondRowStripe" dxfId="422"/>
    </tableStyle>
    <tableStyle name="Atelier Retail Intro-style 6" pivot="0" count="2" xr9:uid="{00000000-0011-0000-FFFF-FFFF05000000}">
      <tableStyleElement type="firstRowStripe" dxfId="421"/>
      <tableStyleElement type="secondRowStripe" dxfId="420"/>
    </tableStyle>
    <tableStyle name="Atelier Retail Intro-style 7" pivot="0" count="2" xr9:uid="{00000000-0011-0000-FFFF-FFFF06000000}">
      <tableStyleElement type="firstRowStripe" dxfId="419"/>
      <tableStyleElement type="secondRowStripe" dxfId="418"/>
    </tableStyle>
    <tableStyle name="Atelier Retail Intro-style 8" pivot="0" count="2" xr9:uid="{00000000-0011-0000-FFFF-FFFF07000000}">
      <tableStyleElement type="firstRowStripe" dxfId="417"/>
      <tableStyleElement type="secondRowStripe" dxfId="416"/>
    </tableStyle>
    <tableStyle name="Atelier Retail Intro-style 9" pivot="0" count="2" xr9:uid="{00000000-0011-0000-FFFF-FFFF08000000}">
      <tableStyleElement type="firstRowStripe" dxfId="415"/>
      <tableStyleElement type="secondRowStripe" dxfId="414"/>
    </tableStyle>
    <tableStyle name="Atelier Retail Intro-style 10" pivot="0" count="2" xr9:uid="{00000000-0011-0000-FFFF-FFFF09000000}">
      <tableStyleElement type="firstRowStripe" dxfId="413"/>
      <tableStyleElement type="secondRowStripe" dxfId="412"/>
    </tableStyle>
    <tableStyle name="Atelier Retail Intro-style 11" pivot="0" count="2" xr9:uid="{00000000-0011-0000-FFFF-FFFF0A000000}">
      <tableStyleElement type="firstRowStripe" dxfId="411"/>
      <tableStyleElement type="secondRowStripe" dxfId="410"/>
    </tableStyle>
    <tableStyle name="Atelier Retail Intro-style 12" pivot="0" count="2" xr9:uid="{00000000-0011-0000-FFFF-FFFF0B000000}">
      <tableStyleElement type="firstRowStripe" dxfId="409"/>
      <tableStyleElement type="secondRowStripe" dxfId="408"/>
    </tableStyle>
    <tableStyle name="Atelier Retail Intro-style 13" pivot="0" count="2" xr9:uid="{00000000-0011-0000-FFFF-FFFF0C000000}">
      <tableStyleElement type="firstRowStripe" dxfId="407"/>
      <tableStyleElement type="secondRowStripe" dxfId="406"/>
    </tableStyle>
    <tableStyle name="Atelier Retail Intro-style 14" pivot="0" count="2" xr9:uid="{00000000-0011-0000-FFFF-FFFF0D000000}">
      <tableStyleElement type="firstRowStripe" dxfId="405"/>
      <tableStyleElement type="secondRowStripe" dxfId="404"/>
    </tableStyle>
    <tableStyle name="Atelier Retail Intro-style 15" pivot="0" count="2" xr9:uid="{00000000-0011-0000-FFFF-FFFF0E000000}">
      <tableStyleElement type="firstRowStripe" dxfId="403"/>
      <tableStyleElement type="secondRowStripe" dxfId="402"/>
    </tableStyle>
    <tableStyle name="Atelier Retail Intro-style 16" pivot="0" count="2" xr9:uid="{00000000-0011-0000-FFFF-FFFF0F000000}">
      <tableStyleElement type="firstRowStripe" dxfId="401"/>
      <tableStyleElement type="secondRowStripe" dxfId="400"/>
    </tableStyle>
    <tableStyle name="Atelier Retail Intro-style 17" pivot="0" count="2" xr9:uid="{00000000-0011-0000-FFFF-FFFF10000000}">
      <tableStyleElement type="firstRowStripe" dxfId="399"/>
      <tableStyleElement type="secondRowStripe" dxfId="398"/>
    </tableStyle>
    <tableStyle name="Atelier Retail Intro-style 18" pivot="0" count="2" xr9:uid="{00000000-0011-0000-FFFF-FFFF11000000}">
      <tableStyleElement type="firstRowStripe" dxfId="397"/>
      <tableStyleElement type="secondRowStripe" dxfId="396"/>
    </tableStyle>
    <tableStyle name="Atelier Complete Intro-style" pivot="0" count="2" xr9:uid="{00000000-0011-0000-FFFF-FFFF12000000}">
      <tableStyleElement type="firstRowStripe" dxfId="395"/>
      <tableStyleElement type="secondRowStripe" dxfId="394"/>
    </tableStyle>
    <tableStyle name="Atelier Complete Intro-style 2" pivot="0" count="2" xr9:uid="{00000000-0011-0000-FFFF-FFFF13000000}">
      <tableStyleElement type="firstRowStripe" dxfId="393"/>
      <tableStyleElement type="secondRowStripe" dxfId="392"/>
    </tableStyle>
    <tableStyle name="Atelier Complete Intro-style 3" pivot="0" count="2" xr9:uid="{00000000-0011-0000-FFFF-FFFF14000000}">
      <tableStyleElement type="firstRowStripe" dxfId="391"/>
      <tableStyleElement type="secondRowStripe" dxfId="390"/>
    </tableStyle>
    <tableStyle name="Atelier Complete Intro-style 4" pivot="0" count="2" xr9:uid="{00000000-0011-0000-FFFF-FFFF15000000}">
      <tableStyleElement type="firstRowStripe" dxfId="389"/>
      <tableStyleElement type="secondRowStripe" dxfId="388"/>
    </tableStyle>
    <tableStyle name="Atelier Complete Intro-style 5" pivot="0" count="2" xr9:uid="{00000000-0011-0000-FFFF-FFFF16000000}">
      <tableStyleElement type="firstRowStripe" dxfId="387"/>
      <tableStyleElement type="secondRowStripe" dxfId="386"/>
    </tableStyle>
    <tableStyle name="Atelier Complete Intro-style 6" pivot="0" count="2" xr9:uid="{00000000-0011-0000-FFFF-FFFF17000000}">
      <tableStyleElement type="firstRowStripe" dxfId="385"/>
      <tableStyleElement type="secondRowStripe" dxfId="384"/>
    </tableStyle>
    <tableStyle name="Atelier Complete Intro-style 7" pivot="0" count="2" xr9:uid="{00000000-0011-0000-FFFF-FFFF18000000}">
      <tableStyleElement type="firstRowStripe" dxfId="383"/>
      <tableStyleElement type="secondRowStripe" dxfId="382"/>
    </tableStyle>
    <tableStyle name="Atelier Complete Intro-style 8" pivot="0" count="2" xr9:uid="{00000000-0011-0000-FFFF-FFFF19000000}">
      <tableStyleElement type="firstRowStripe" dxfId="381"/>
      <tableStyleElement type="secondRowStripe" dxfId="380"/>
    </tableStyle>
    <tableStyle name="Atelier Complete Intro-style 9" pivot="0" count="2" xr9:uid="{00000000-0011-0000-FFFF-FFFF1A000000}">
      <tableStyleElement type="firstRowStripe" dxfId="379"/>
      <tableStyleElement type="secondRowStripe" dxfId="378"/>
    </tableStyle>
    <tableStyle name="Atelier Complete Intro-style 10" pivot="0" count="2" xr9:uid="{00000000-0011-0000-FFFF-FFFF1B000000}">
      <tableStyleElement type="firstRowStripe" dxfId="377"/>
      <tableStyleElement type="secondRowStripe" dxfId="376"/>
    </tableStyle>
    <tableStyle name="Atelier Complete Intro-style 11" pivot="0" count="2" xr9:uid="{00000000-0011-0000-FFFF-FFFF1C000000}">
      <tableStyleElement type="firstRowStripe" dxfId="375"/>
      <tableStyleElement type="secondRowStripe" dxfId="374"/>
    </tableStyle>
    <tableStyle name="Atelier Complete Intro-style 12" pivot="0" count="2" xr9:uid="{00000000-0011-0000-FFFF-FFFF1D000000}">
      <tableStyleElement type="firstRowStripe" dxfId="373"/>
      <tableStyleElement type="secondRowStripe" dxfId="372"/>
    </tableStyle>
    <tableStyle name="Atelier Complete Intro-style 13" pivot="0" count="2" xr9:uid="{00000000-0011-0000-FFFF-FFFF1E000000}">
      <tableStyleElement type="firstRowStripe" dxfId="371"/>
      <tableStyleElement type="secondRowStripe" dxfId="370"/>
    </tableStyle>
    <tableStyle name="Atelier Complete Intro-style 14" pivot="0" count="2" xr9:uid="{00000000-0011-0000-FFFF-FFFF1F000000}">
      <tableStyleElement type="firstRowStripe" dxfId="369"/>
      <tableStyleElement type="secondRowStripe" dxfId="368"/>
    </tableStyle>
    <tableStyle name="Atelier Complete Intro-style 15" pivot="0" count="2" xr9:uid="{00000000-0011-0000-FFFF-FFFF20000000}">
      <tableStyleElement type="firstRowStripe" dxfId="367"/>
      <tableStyleElement type="secondRowStripe" dxfId="366"/>
    </tableStyle>
    <tableStyle name="Atelier Complete Intro-style 16" pivot="0" count="2" xr9:uid="{00000000-0011-0000-FFFF-FFFF21000000}">
      <tableStyleElement type="firstRowStripe" dxfId="365"/>
      <tableStyleElement type="secondRowStripe" dxfId="364"/>
    </tableStyle>
    <tableStyle name="Atelier Complete Intro-style 17" pivot="0" count="2" xr9:uid="{00000000-0011-0000-FFFF-FFFF22000000}">
      <tableStyleElement type="firstRowStripe" dxfId="363"/>
      <tableStyleElement type="secondRowStripe" dxfId="362"/>
    </tableStyle>
    <tableStyle name="Atelier Complete Intro-style 18" pivot="0" count="2" xr9:uid="{00000000-0011-0000-FFFF-FFFF23000000}">
      <tableStyleElement type="firstRowStripe" dxfId="361"/>
      <tableStyleElement type="secondRowStripe" dxfId="360"/>
    </tableStyle>
    <tableStyle name="Atelier Complete Intro-style 19" pivot="0" count="2" xr9:uid="{00000000-0011-0000-FFFF-FFFF24000000}">
      <tableStyleElement type="firstRowStripe" dxfId="359"/>
      <tableStyleElement type="secondRowStripe" dxfId="358"/>
    </tableStyle>
    <tableStyle name="Atelier Complete Intro-style 20" pivot="0" count="2" xr9:uid="{00000000-0011-0000-FFFF-FFFF25000000}">
      <tableStyleElement type="firstRowStripe" dxfId="357"/>
      <tableStyleElement type="secondRowStripe" dxfId="356"/>
    </tableStyle>
    <tableStyle name="Atelier Complete Intro-style 21" pivot="0" count="2" xr9:uid="{00000000-0011-0000-FFFF-FFFF26000000}">
      <tableStyleElement type="firstRowStripe" dxfId="355"/>
      <tableStyleElement type="secondRowStripe" dxfId="354"/>
    </tableStyle>
    <tableStyle name="Atelier Complete Intro-style 22" pivot="0" count="2" xr9:uid="{00000000-0011-0000-FFFF-FFFF27000000}">
      <tableStyleElement type="firstRowStripe" dxfId="353"/>
      <tableStyleElement type="secondRowStripe" dxfId="352"/>
    </tableStyle>
    <tableStyle name="Atelier Complete Intro-style 23" pivot="0" count="2" xr9:uid="{00000000-0011-0000-FFFF-FFFF28000000}">
      <tableStyleElement type="firstRowStripe" dxfId="351"/>
      <tableStyleElement type="secondRowStripe" dxfId="350"/>
    </tableStyle>
    <tableStyle name="Atelier Complete Intro-style 24" pivot="0" count="2" xr9:uid="{00000000-0011-0000-FFFF-FFFF29000000}">
      <tableStyleElement type="firstRowStripe" dxfId="349"/>
      <tableStyleElement type="secondRowStripe" dxfId="348"/>
    </tableStyle>
    <tableStyle name="Atelier Complete Intro-style 25" pivot="0" count="2" xr9:uid="{00000000-0011-0000-FFFF-FFFF2A000000}">
      <tableStyleElement type="firstRowStripe" dxfId="347"/>
      <tableStyleElement type="secondRowStripe" dxfId="346"/>
    </tableStyle>
    <tableStyle name="Atelier Complete Intro-style 26" pivot="0" count="2" xr9:uid="{00000000-0011-0000-FFFF-FFFF2B000000}">
      <tableStyleElement type="firstRowStripe" dxfId="345"/>
      <tableStyleElement type="secondRowStripe" dxfId="344"/>
    </tableStyle>
    <tableStyle name="Atelier Complete Intro-style 27" pivot="0" count="2" xr9:uid="{00000000-0011-0000-FFFF-FFFF2C000000}">
      <tableStyleElement type="firstRowStripe" dxfId="343"/>
      <tableStyleElement type="secondRowStripe" dxfId="342"/>
    </tableStyle>
    <tableStyle name="Atelier Complete Intro-style 28" pivot="0" count="2" xr9:uid="{00000000-0011-0000-FFFF-FFFF2D000000}">
      <tableStyleElement type="firstRowStripe" dxfId="341"/>
      <tableStyleElement type="secondRowStripe" dxfId="340"/>
    </tableStyle>
    <tableStyle name="Atelier Complete Intro-style 29" pivot="0" count="2" xr9:uid="{00000000-0011-0000-FFFF-FFFF2E000000}">
      <tableStyleElement type="firstRowStripe" dxfId="339"/>
      <tableStyleElement type="secondRowStripe" dxfId="338"/>
    </tableStyle>
    <tableStyle name="Atelier Complete Intro-style 30" pivot="0" count="2" xr9:uid="{00000000-0011-0000-FFFF-FFFF2F000000}">
      <tableStyleElement type="firstRowStripe" dxfId="337"/>
      <tableStyleElement type="secondRowStripe" dxfId="336"/>
    </tableStyle>
    <tableStyle name="Atelier Complete Intro-style 31" pivot="0" count="2" xr9:uid="{00000000-0011-0000-FFFF-FFFF30000000}">
      <tableStyleElement type="firstRowStripe" dxfId="335"/>
      <tableStyleElement type="secondRowStripe" dxfId="334"/>
    </tableStyle>
    <tableStyle name="Atelier Complete Intro-style 32" pivot="0" count="2" xr9:uid="{00000000-0011-0000-FFFF-FFFF31000000}">
      <tableStyleElement type="firstRowStripe" dxfId="333"/>
      <tableStyleElement type="secondRowStripe" dxfId="332"/>
    </tableStyle>
    <tableStyle name="Atelier Complete Intro-style 33" pivot="0" count="2" xr9:uid="{00000000-0011-0000-FFFF-FFFF32000000}">
      <tableStyleElement type="firstRowStripe" dxfId="331"/>
      <tableStyleElement type="secondRowStripe" dxfId="330"/>
    </tableStyle>
    <tableStyle name="Atelier Complete Intro-style 34" pivot="0" count="2" xr9:uid="{00000000-0011-0000-FFFF-FFFF33000000}">
      <tableStyleElement type="firstRowStripe" dxfId="329"/>
      <tableStyleElement type="secondRowStripe" dxfId="328"/>
    </tableStyle>
    <tableStyle name="Atelier Complete Intro-style 35" pivot="0" count="2" xr9:uid="{00000000-0011-0000-FFFF-FFFF34000000}">
      <tableStyleElement type="firstRowStripe" dxfId="327"/>
      <tableStyleElement type="secondRowStripe" dxfId="326"/>
    </tableStyle>
    <tableStyle name="Atelier Complete Intro-style 36" pivot="0" count="2" xr9:uid="{00000000-0011-0000-FFFF-FFFF35000000}">
      <tableStyleElement type="firstRowStripe" dxfId="325"/>
      <tableStyleElement type="secondRowStripe" dxfId="324"/>
    </tableStyle>
    <tableStyle name="Atelier Complete Intro-style 37" pivot="0" count="2" xr9:uid="{00000000-0011-0000-FFFF-FFFF36000000}">
      <tableStyleElement type="firstRowStripe" dxfId="323"/>
      <tableStyleElement type="secondRowStripe" dxfId="322"/>
    </tableStyle>
    <tableStyle name="Atelier Complete Intro-style 38" pivot="0" count="2" xr9:uid="{00000000-0011-0000-FFFF-FFFF37000000}">
      <tableStyleElement type="firstRowStripe" dxfId="321"/>
      <tableStyleElement type="secondRowStripe" dxfId="320"/>
    </tableStyle>
    <tableStyle name="Atelier Complete Intro-style 39" pivot="0" count="2" xr9:uid="{00000000-0011-0000-FFFF-FFFF38000000}">
      <tableStyleElement type="firstRowStripe" dxfId="319"/>
      <tableStyleElement type="secondRowStripe" dxfId="318"/>
    </tableStyle>
    <tableStyle name="Atelier Complete Intro-style 40" pivot="0" count="2" xr9:uid="{00000000-0011-0000-FFFF-FFFF39000000}">
      <tableStyleElement type="firstRowStripe" dxfId="317"/>
      <tableStyleElement type="secondRowStripe" dxfId="316"/>
    </tableStyle>
    <tableStyle name="Experience Retail Intro-style" pivot="0" count="2" xr9:uid="{00000000-0011-0000-FFFF-FFFF3A000000}">
      <tableStyleElement type="firstRowStripe" dxfId="315"/>
      <tableStyleElement type="secondRowStripe" dxfId="314"/>
    </tableStyle>
    <tableStyle name="Experience Retail Intro-style 2" pivot="0" count="2" xr9:uid="{00000000-0011-0000-FFFF-FFFF3B000000}">
      <tableStyleElement type="firstRowStripe" dxfId="313"/>
      <tableStyleElement type="secondRowStripe" dxfId="312"/>
    </tableStyle>
    <tableStyle name="Experience Retail Intro-style 3" pivot="0" count="2" xr9:uid="{00000000-0011-0000-FFFF-FFFF3C000000}">
      <tableStyleElement type="firstRowStripe" dxfId="311"/>
      <tableStyleElement type="secondRowStripe" dxfId="310"/>
    </tableStyle>
    <tableStyle name="Experience Retail Intro-style 4" pivot="0" count="2" xr9:uid="{00000000-0011-0000-FFFF-FFFF3D000000}">
      <tableStyleElement type="firstRowStripe" dxfId="309"/>
      <tableStyleElement type="secondRowStripe" dxfId="308"/>
    </tableStyle>
    <tableStyle name="Experience Retail Intro-style 5" pivot="0" count="2" xr9:uid="{00000000-0011-0000-FFFF-FFFF3E000000}">
      <tableStyleElement type="firstRowStripe" dxfId="307"/>
      <tableStyleElement type="secondRowStripe" dxfId="306"/>
    </tableStyle>
    <tableStyle name="Experience Retail Intro-style 6" pivot="0" count="2" xr9:uid="{00000000-0011-0000-FFFF-FFFF3F000000}">
      <tableStyleElement type="firstRowStripe" dxfId="305"/>
      <tableStyleElement type="secondRowStripe" dxfId="304"/>
    </tableStyle>
    <tableStyle name="Experience Retail Intro-style 7" pivot="0" count="2" xr9:uid="{00000000-0011-0000-FFFF-FFFF40000000}">
      <tableStyleElement type="firstRowStripe" dxfId="303"/>
      <tableStyleElement type="secondRowStripe" dxfId="302"/>
    </tableStyle>
    <tableStyle name="Experience Retail Intro-style 8" pivot="0" count="2" xr9:uid="{00000000-0011-0000-FFFF-FFFF41000000}">
      <tableStyleElement type="firstRowStripe" dxfId="301"/>
      <tableStyleElement type="secondRowStripe" dxfId="300"/>
    </tableStyle>
    <tableStyle name="Experience Retail Intro-style 9" pivot="0" count="2" xr9:uid="{00000000-0011-0000-FFFF-FFFF42000000}">
      <tableStyleElement type="firstRowStripe" dxfId="299"/>
      <tableStyleElement type="secondRowStripe" dxfId="298"/>
    </tableStyle>
    <tableStyle name="Experience Retail Intro-style 10" pivot="0" count="2" xr9:uid="{00000000-0011-0000-FFFF-FFFF43000000}">
      <tableStyleElement type="firstRowStripe" dxfId="297"/>
      <tableStyleElement type="secondRowStripe" dxfId="296"/>
    </tableStyle>
    <tableStyle name="Experience Retail Intro-style 11" pivot="0" count="2" xr9:uid="{00000000-0011-0000-FFFF-FFFF44000000}">
      <tableStyleElement type="firstRowStripe" dxfId="295"/>
      <tableStyleElement type="secondRowStripe" dxfId="294"/>
    </tableStyle>
    <tableStyle name="Experience Retail Intro-style 12" pivot="0" count="2" xr9:uid="{00000000-0011-0000-FFFF-FFFF45000000}">
      <tableStyleElement type="firstRowStripe" dxfId="293"/>
      <tableStyleElement type="secondRowStripe" dxfId="292"/>
    </tableStyle>
    <tableStyle name="Experience Retail Intro-style 13" pivot="0" count="2" xr9:uid="{00000000-0011-0000-FFFF-FFFF46000000}">
      <tableStyleElement type="firstRowStripe" dxfId="291"/>
      <tableStyleElement type="secondRowStripe" dxfId="290"/>
    </tableStyle>
    <tableStyle name="Experience Retail Intro-style 14" pivot="0" count="2" xr9:uid="{00000000-0011-0000-FFFF-FFFF47000000}">
      <tableStyleElement type="firstRowStripe" dxfId="289"/>
      <tableStyleElement type="secondRowStripe" dxfId="288"/>
    </tableStyle>
    <tableStyle name="Experience Retail Intro-style 15" pivot="0" count="2" xr9:uid="{00000000-0011-0000-FFFF-FFFF48000000}">
      <tableStyleElement type="firstRowStripe" dxfId="287"/>
      <tableStyleElement type="secondRowStripe" dxfId="286"/>
    </tableStyle>
    <tableStyle name="Experience Retail Intro-style 16" pivot="0" count="2" xr9:uid="{00000000-0011-0000-FFFF-FFFF49000000}">
      <tableStyleElement type="firstRowStripe" dxfId="285"/>
      <tableStyleElement type="secondRowStripe" dxfId="284"/>
    </tableStyle>
    <tableStyle name="Experience Retail Intro-style 17" pivot="0" count="2" xr9:uid="{00000000-0011-0000-FFFF-FFFF4A000000}">
      <tableStyleElement type="firstRowStripe" dxfId="283"/>
      <tableStyleElement type="secondRowStripe" dxfId="282"/>
    </tableStyle>
    <tableStyle name="Experience Complete Intro-style" pivot="0" count="2" xr9:uid="{00000000-0011-0000-FFFF-FFFF4B000000}">
      <tableStyleElement type="firstRowStripe" dxfId="281"/>
      <tableStyleElement type="secondRowStripe" dxfId="280"/>
    </tableStyle>
    <tableStyle name="Experience Complete Intro-style 2" pivot="0" count="2" xr9:uid="{00000000-0011-0000-FFFF-FFFF4C000000}">
      <tableStyleElement type="firstRowStripe" dxfId="279"/>
      <tableStyleElement type="secondRowStripe" dxfId="278"/>
    </tableStyle>
    <tableStyle name="Experience Complete Intro-style 3" pivot="0" count="2" xr9:uid="{00000000-0011-0000-FFFF-FFFF4D000000}">
      <tableStyleElement type="firstRowStripe" dxfId="277"/>
      <tableStyleElement type="secondRowStripe" dxfId="276"/>
    </tableStyle>
    <tableStyle name="Experience Complete Intro-style 4" pivot="0" count="2" xr9:uid="{00000000-0011-0000-FFFF-FFFF4E000000}">
      <tableStyleElement type="firstRowStripe" dxfId="275"/>
      <tableStyleElement type="secondRowStripe" dxfId="274"/>
    </tableStyle>
    <tableStyle name="Experience Complete Intro-style 5" pivot="0" count="2" xr9:uid="{00000000-0011-0000-FFFF-FFFF4F000000}">
      <tableStyleElement type="firstRowStripe" dxfId="273"/>
      <tableStyleElement type="secondRowStripe" dxfId="272"/>
    </tableStyle>
    <tableStyle name="Experience Complete Intro-style 6" pivot="0" count="2" xr9:uid="{00000000-0011-0000-FFFF-FFFF50000000}">
      <tableStyleElement type="firstRowStripe" dxfId="271"/>
      <tableStyleElement type="secondRowStripe" dxfId="270"/>
    </tableStyle>
    <tableStyle name="Experience Complete Intro-style 7" pivot="0" count="2" xr9:uid="{00000000-0011-0000-FFFF-FFFF51000000}">
      <tableStyleElement type="firstRowStripe" dxfId="269"/>
      <tableStyleElement type="secondRowStripe" dxfId="268"/>
    </tableStyle>
    <tableStyle name="Experience Complete Intro-style 8" pivot="0" count="2" xr9:uid="{00000000-0011-0000-FFFF-FFFF52000000}">
      <tableStyleElement type="firstRowStripe" dxfId="267"/>
      <tableStyleElement type="secondRowStripe" dxfId="266"/>
    </tableStyle>
    <tableStyle name="Experience Complete Intro-style 9" pivot="0" count="2" xr9:uid="{00000000-0011-0000-FFFF-FFFF53000000}">
      <tableStyleElement type="firstRowStripe" dxfId="265"/>
      <tableStyleElement type="secondRowStripe" dxfId="264"/>
    </tableStyle>
    <tableStyle name="Experience Complete Intro-style 10" pivot="0" count="2" xr9:uid="{00000000-0011-0000-FFFF-FFFF54000000}">
      <tableStyleElement type="firstRowStripe" dxfId="263"/>
      <tableStyleElement type="secondRowStripe" dxfId="262"/>
    </tableStyle>
    <tableStyle name="Experience Complete Intro-style 11" pivot="0" count="2" xr9:uid="{00000000-0011-0000-FFFF-FFFF55000000}">
      <tableStyleElement type="firstRowStripe" dxfId="261"/>
      <tableStyleElement type="secondRowStripe" dxfId="260"/>
    </tableStyle>
    <tableStyle name="Experience Complete Intro-style 12" pivot="0" count="2" xr9:uid="{00000000-0011-0000-FFFF-FFFF56000000}">
      <tableStyleElement type="firstRowStripe" dxfId="259"/>
      <tableStyleElement type="secondRowStripe" dxfId="258"/>
    </tableStyle>
    <tableStyle name="Experience Complete Intro-style 13" pivot="0" count="2" xr9:uid="{00000000-0011-0000-FFFF-FFFF57000000}">
      <tableStyleElement type="firstRowStripe" dxfId="257"/>
      <tableStyleElement type="secondRowStripe" dxfId="256"/>
    </tableStyle>
    <tableStyle name="Experience Complete Intro-style 14" pivot="0" count="2" xr9:uid="{00000000-0011-0000-FFFF-FFFF58000000}">
      <tableStyleElement type="firstRowStripe" dxfId="255"/>
      <tableStyleElement type="secondRowStripe" dxfId="254"/>
    </tableStyle>
    <tableStyle name="Experience Complete Intro-style 15" pivot="0" count="2" xr9:uid="{00000000-0011-0000-FFFF-FFFF59000000}">
      <tableStyleElement type="firstRowStripe" dxfId="253"/>
      <tableStyleElement type="secondRowStripe" dxfId="252"/>
    </tableStyle>
    <tableStyle name="Experience Complete Intro-style 16" pivot="0" count="2" xr9:uid="{00000000-0011-0000-FFFF-FFFF5A000000}">
      <tableStyleElement type="firstRowStripe" dxfId="251"/>
      <tableStyleElement type="secondRowStripe" dxfId="250"/>
    </tableStyle>
    <tableStyle name="Experience Complete Intro-style 17" pivot="0" count="2" xr9:uid="{00000000-0011-0000-FFFF-FFFF5B000000}">
      <tableStyleElement type="firstRowStripe" dxfId="249"/>
      <tableStyleElement type="secondRowStripe" dxfId="248"/>
    </tableStyle>
    <tableStyle name="Experience Complete Intro-style 18" pivot="0" count="2" xr9:uid="{00000000-0011-0000-FFFF-FFFF5C000000}">
      <tableStyleElement type="firstRowStripe" dxfId="247"/>
      <tableStyleElement type="secondRowStripe" dxfId="246"/>
    </tableStyle>
    <tableStyle name="Experience Complete Intro-style 19" pivot="0" count="2" xr9:uid="{00000000-0011-0000-FFFF-FFFF5D000000}">
      <tableStyleElement type="firstRowStripe" dxfId="245"/>
      <tableStyleElement type="secondRowStripe" dxfId="244"/>
    </tableStyle>
    <tableStyle name="Experience Complete Intro-style 20" pivot="0" count="2" xr9:uid="{00000000-0011-0000-FFFF-FFFF5E000000}">
      <tableStyleElement type="firstRowStripe" dxfId="243"/>
      <tableStyleElement type="secondRowStripe" dxfId="242"/>
    </tableStyle>
    <tableStyle name="Experience Complete Intro-style 21" pivot="0" count="2" xr9:uid="{00000000-0011-0000-FFFF-FFFF5F000000}">
      <tableStyleElement type="firstRowStripe" dxfId="241"/>
      <tableStyleElement type="secondRowStripe" dxfId="240"/>
    </tableStyle>
    <tableStyle name="Experience Complete Intro-style 22" pivot="0" count="2" xr9:uid="{00000000-0011-0000-FFFF-FFFF60000000}">
      <tableStyleElement type="firstRowStripe" dxfId="239"/>
      <tableStyleElement type="secondRowStripe" dxfId="238"/>
    </tableStyle>
    <tableStyle name="Experience Complete Intro-style 23" pivot="0" count="2" xr9:uid="{00000000-0011-0000-FFFF-FFFF61000000}">
      <tableStyleElement type="firstRowStripe" dxfId="237"/>
      <tableStyleElement type="secondRowStripe" dxfId="236"/>
    </tableStyle>
    <tableStyle name="Experience Complete Intro-style 24" pivot="0" count="2" xr9:uid="{00000000-0011-0000-FFFF-FFFF62000000}">
      <tableStyleElement type="firstRowStripe" dxfId="235"/>
      <tableStyleElement type="secondRowStripe" dxfId="234"/>
    </tableStyle>
    <tableStyle name="Experience Complete Intro-style 25" pivot="0" count="2" xr9:uid="{00000000-0011-0000-FFFF-FFFF63000000}">
      <tableStyleElement type="firstRowStripe" dxfId="233"/>
      <tableStyleElement type="secondRowStripe" dxfId="232"/>
    </tableStyle>
    <tableStyle name="Experience Complete Intro-style 26" pivot="0" count="2" xr9:uid="{00000000-0011-0000-FFFF-FFFF64000000}">
      <tableStyleElement type="firstRowStripe" dxfId="231"/>
      <tableStyleElement type="secondRowStripe" dxfId="230"/>
    </tableStyle>
    <tableStyle name="Experience Complete Intro-style 27" pivot="0" count="2" xr9:uid="{00000000-0011-0000-FFFF-FFFF65000000}">
      <tableStyleElement type="firstRowStripe" dxfId="229"/>
      <tableStyleElement type="secondRowStripe" dxfId="228"/>
    </tableStyle>
    <tableStyle name="Experience Complete Intro-style 28" pivot="0" count="2" xr9:uid="{00000000-0011-0000-FFFF-FFFF66000000}">
      <tableStyleElement type="firstRowStripe" dxfId="227"/>
      <tableStyleElement type="secondRowStripe" dxfId="226"/>
    </tableStyle>
    <tableStyle name="Experience Complete Intro-style 29" pivot="0" count="2" xr9:uid="{00000000-0011-0000-FFFF-FFFF67000000}">
      <tableStyleElement type="firstRowStripe" dxfId="225"/>
      <tableStyleElement type="secondRowStripe" dxfId="224"/>
    </tableStyle>
    <tableStyle name="Experience Complete Intro-style 30" pivot="0" count="2" xr9:uid="{00000000-0011-0000-FFFF-FFFF68000000}">
      <tableStyleElement type="firstRowStripe" dxfId="223"/>
      <tableStyleElement type="secondRowStripe" dxfId="222"/>
    </tableStyle>
    <tableStyle name="Experience Complete Intro-style 31" pivot="0" count="2" xr9:uid="{00000000-0011-0000-FFFF-FFFF69000000}">
      <tableStyleElement type="firstRowStripe" dxfId="221"/>
      <tableStyleElement type="secondRowStripe" dxfId="220"/>
    </tableStyle>
    <tableStyle name="Experience Complete Intro-style 32" pivot="0" count="2" xr9:uid="{00000000-0011-0000-FFFF-FFFF6A000000}">
      <tableStyleElement type="firstRowStripe" dxfId="219"/>
      <tableStyleElement type="secondRowStripe" dxfId="218"/>
    </tableStyle>
    <tableStyle name="Experience Complete Intro-style 33" pivot="0" count="2" xr9:uid="{00000000-0011-0000-FFFF-FFFF6B000000}">
      <tableStyleElement type="firstRowStripe" dxfId="217"/>
      <tableStyleElement type="secondRowStripe" dxfId="216"/>
    </tableStyle>
    <tableStyle name="Experience Complete Intro-style 34" pivot="0" count="2" xr9:uid="{00000000-0011-0000-FFFF-FFFF6C000000}">
      <tableStyleElement type="firstRowStripe" dxfId="215"/>
      <tableStyleElement type="secondRowStripe" dxfId="214"/>
    </tableStyle>
    <tableStyle name="Experience Complete Intro-style 35" pivot="0" count="2" xr9:uid="{00000000-0011-0000-FFFF-FFFF6D000000}">
      <tableStyleElement type="firstRowStripe" dxfId="213"/>
      <tableStyleElement type="secondRowStripe" dxfId="212"/>
    </tableStyle>
    <tableStyle name="Experience Complete Intro-style 36" pivot="0" count="2" xr9:uid="{00000000-0011-0000-FFFF-FFFF6E000000}">
      <tableStyleElement type="firstRowStripe" dxfId="211"/>
      <tableStyleElement type="secondRowStripe" dxfId="210"/>
    </tableStyle>
    <tableStyle name="Experience Complete Intro-style 37" pivot="0" count="2" xr9:uid="{00000000-0011-0000-FFFF-FFFF6F000000}">
      <tableStyleElement type="firstRowStripe" dxfId="209"/>
      <tableStyleElement type="secondRowStripe" dxfId="208"/>
    </tableStyle>
    <tableStyle name="Experience Complete Intro-style 38" pivot="0" count="2" xr9:uid="{00000000-0011-0000-FFFF-FFFF70000000}">
      <tableStyleElement type="firstRowStripe" dxfId="207"/>
      <tableStyleElement type="secondRowStripe" dxfId="206"/>
    </tableStyle>
    <tableStyle name="Experience Complete Intro-style 39" pivot="0" count="2" xr9:uid="{00000000-0011-0000-FFFF-FFFF71000000}">
      <tableStyleElement type="firstRowStripe" dxfId="205"/>
      <tableStyleElement type="secondRowStripe" dxfId="204"/>
    </tableStyle>
    <tableStyle name="Experience Complete Intro-style 40" pivot="0" count="2" xr9:uid="{00000000-0011-0000-FFFF-FFFF72000000}">
      <tableStyleElement type="firstRowStripe" dxfId="203"/>
      <tableStyleElement type="secondRowStripe" dxfId="202"/>
    </tableStyle>
    <tableStyle name="Experience Complete Intro-style 41" pivot="0" count="2" xr9:uid="{00000000-0011-0000-FFFF-FFFF73000000}">
      <tableStyleElement type="firstRowStripe" dxfId="201"/>
      <tableStyleElement type="secondRowStripe" dxfId="200"/>
    </tableStyle>
    <tableStyle name="Experience Complete Intro-style 42" pivot="0" count="2" xr9:uid="{00000000-0011-0000-FFFF-FFFF74000000}">
      <tableStyleElement type="firstRowStripe" dxfId="199"/>
      <tableStyleElement type="secondRowStripe" dxfId="198"/>
    </tableStyle>
    <tableStyle name="Experience Complete Intro-style 43" pivot="0" count="2" xr9:uid="{00000000-0011-0000-FFFF-FFFF75000000}">
      <tableStyleElement type="firstRowStripe" dxfId="197"/>
      <tableStyleElement type="secondRowStripe" dxfId="196"/>
    </tableStyle>
    <tableStyle name="Boutique Retail Intro-style" pivot="0" count="2" xr9:uid="{00000000-0011-0000-FFFF-FFFF76000000}">
      <tableStyleElement type="firstRowStripe" dxfId="195"/>
      <tableStyleElement type="secondRowStripe" dxfId="194"/>
    </tableStyle>
    <tableStyle name="Boutique Retail Intro-style 2" pivot="0" count="2" xr9:uid="{00000000-0011-0000-FFFF-FFFF77000000}">
      <tableStyleElement type="firstRowStripe" dxfId="193"/>
      <tableStyleElement type="secondRowStripe" dxfId="192"/>
    </tableStyle>
    <tableStyle name="Boutique Retail Intro-style 3" pivot="0" count="2" xr9:uid="{00000000-0011-0000-FFFF-FFFF78000000}">
      <tableStyleElement type="firstRowStripe" dxfId="191"/>
      <tableStyleElement type="secondRowStripe" dxfId="190"/>
    </tableStyle>
    <tableStyle name="Boutique Retail Intro-style 4" pivot="0" count="2" xr9:uid="{00000000-0011-0000-FFFF-FFFF79000000}">
      <tableStyleElement type="firstRowStripe" dxfId="189"/>
      <tableStyleElement type="secondRowStripe" dxfId="188"/>
    </tableStyle>
    <tableStyle name="Boutique Retail Intro-style 5" pivot="0" count="2" xr9:uid="{00000000-0011-0000-FFFF-FFFF7A000000}">
      <tableStyleElement type="firstRowStripe" dxfId="187"/>
      <tableStyleElement type="secondRowStripe" dxfId="186"/>
    </tableStyle>
    <tableStyle name="Boutique Retail Intro-style 6" pivot="0" count="2" xr9:uid="{00000000-0011-0000-FFFF-FFFF7B000000}">
      <tableStyleElement type="firstRowStripe" dxfId="185"/>
      <tableStyleElement type="secondRowStripe" dxfId="184"/>
    </tableStyle>
    <tableStyle name="Boutique Retail Intro-style 7" pivot="0" count="2" xr9:uid="{00000000-0011-0000-FFFF-FFFF7C000000}">
      <tableStyleElement type="firstRowStripe" dxfId="183"/>
      <tableStyleElement type="secondRowStripe" dxfId="182"/>
    </tableStyle>
    <tableStyle name="Boutique Retail Intro-style 8" pivot="0" count="2" xr9:uid="{00000000-0011-0000-FFFF-FFFF7D000000}">
      <tableStyleElement type="firstRowStripe" dxfId="181"/>
      <tableStyleElement type="secondRowStripe" dxfId="180"/>
    </tableStyle>
    <tableStyle name="Boutique Retail Intro-style 9" pivot="0" count="2" xr9:uid="{00000000-0011-0000-FFFF-FFFF7E000000}">
      <tableStyleElement type="firstRowStripe" dxfId="179"/>
      <tableStyleElement type="secondRowStripe" dxfId="178"/>
    </tableStyle>
    <tableStyle name="Boutique Retail Intro-style 10" pivot="0" count="2" xr9:uid="{00000000-0011-0000-FFFF-FFFF7F000000}">
      <tableStyleElement type="firstRowStripe" dxfId="177"/>
      <tableStyleElement type="secondRowStripe" dxfId="176"/>
    </tableStyle>
    <tableStyle name="Boutique Retail Intro-style 11" pivot="0" count="2" xr9:uid="{00000000-0011-0000-FFFF-FFFF80000000}">
      <tableStyleElement type="firstRowStripe" dxfId="175"/>
      <tableStyleElement type="secondRowStripe" dxfId="174"/>
    </tableStyle>
    <tableStyle name="Boutique Retail Intro-style 12" pivot="0" count="2" xr9:uid="{00000000-0011-0000-FFFF-FFFF81000000}">
      <tableStyleElement type="firstRowStripe" dxfId="173"/>
      <tableStyleElement type="secondRowStripe" dxfId="172"/>
    </tableStyle>
    <tableStyle name="Boutique Retail Intro-style 13" pivot="0" count="2" xr9:uid="{00000000-0011-0000-FFFF-FFFF82000000}">
      <tableStyleElement type="firstRowStripe" dxfId="171"/>
      <tableStyleElement type="secondRowStripe" dxfId="170"/>
    </tableStyle>
    <tableStyle name="Boutique Retail Intro-style 14" pivot="0" count="2" xr9:uid="{00000000-0011-0000-FFFF-FFFF83000000}">
      <tableStyleElement type="firstRowStripe" dxfId="169"/>
      <tableStyleElement type="secondRowStripe" dxfId="168"/>
    </tableStyle>
    <tableStyle name="Boutique Complete Intro-style" pivot="0" count="2" xr9:uid="{00000000-0011-0000-FFFF-FFFF84000000}">
      <tableStyleElement type="firstRowStripe" dxfId="167"/>
      <tableStyleElement type="secondRowStripe" dxfId="166"/>
    </tableStyle>
    <tableStyle name="Boutique Complete Intro-style 2" pivot="0" count="2" xr9:uid="{00000000-0011-0000-FFFF-FFFF85000000}">
      <tableStyleElement type="firstRowStripe" dxfId="165"/>
      <tableStyleElement type="secondRowStripe" dxfId="164"/>
    </tableStyle>
    <tableStyle name="Boutique Complete Intro-style 3" pivot="0" count="2" xr9:uid="{00000000-0011-0000-FFFF-FFFF86000000}">
      <tableStyleElement type="firstRowStripe" dxfId="163"/>
      <tableStyleElement type="secondRowStripe" dxfId="162"/>
    </tableStyle>
    <tableStyle name="Boutique Complete Intro-style 4" pivot="0" count="2" xr9:uid="{00000000-0011-0000-FFFF-FFFF87000000}">
      <tableStyleElement type="firstRowStripe" dxfId="161"/>
      <tableStyleElement type="secondRowStripe" dxfId="160"/>
    </tableStyle>
    <tableStyle name="Boutique Complete Intro-style 5" pivot="0" count="2" xr9:uid="{00000000-0011-0000-FFFF-FFFF88000000}">
      <tableStyleElement type="firstRowStripe" dxfId="159"/>
      <tableStyleElement type="secondRowStripe" dxfId="158"/>
    </tableStyle>
    <tableStyle name="Boutique Complete Intro-style 6" pivot="0" count="2" xr9:uid="{00000000-0011-0000-FFFF-FFFF89000000}">
      <tableStyleElement type="firstRowStripe" dxfId="157"/>
      <tableStyleElement type="secondRowStripe" dxfId="156"/>
    </tableStyle>
    <tableStyle name="Boutique Complete Intro-style 7" pivot="0" count="2" xr9:uid="{00000000-0011-0000-FFFF-FFFF8A000000}">
      <tableStyleElement type="firstRowStripe" dxfId="155"/>
      <tableStyleElement type="secondRowStripe" dxfId="154"/>
    </tableStyle>
    <tableStyle name="Boutique Complete Intro-style 8" pivot="0" count="2" xr9:uid="{00000000-0011-0000-FFFF-FFFF8B000000}">
      <tableStyleElement type="firstRowStripe" dxfId="153"/>
      <tableStyleElement type="secondRowStripe" dxfId="152"/>
    </tableStyle>
    <tableStyle name="Boutique Complete Intro-style 9" pivot="0" count="2" xr9:uid="{00000000-0011-0000-FFFF-FFFF8C000000}">
      <tableStyleElement type="firstRowStripe" dxfId="151"/>
      <tableStyleElement type="secondRowStripe" dxfId="150"/>
    </tableStyle>
    <tableStyle name="Boutique Complete Intro-style 10" pivot="0" count="2" xr9:uid="{00000000-0011-0000-FFFF-FFFF8D000000}">
      <tableStyleElement type="firstRowStripe" dxfId="149"/>
      <tableStyleElement type="secondRowStripe" dxfId="148"/>
    </tableStyle>
    <tableStyle name="Boutique Complete Intro-style 11" pivot="0" count="2" xr9:uid="{00000000-0011-0000-FFFF-FFFF8E000000}">
      <tableStyleElement type="firstRowStripe" dxfId="147"/>
      <tableStyleElement type="secondRowStripe" dxfId="146"/>
    </tableStyle>
    <tableStyle name="Boutique Complete Intro-style 12" pivot="0" count="2" xr9:uid="{00000000-0011-0000-FFFF-FFFF8F000000}">
      <tableStyleElement type="firstRowStripe" dxfId="145"/>
      <tableStyleElement type="secondRowStripe" dxfId="144"/>
    </tableStyle>
    <tableStyle name="Boutique Complete Intro-style 13" pivot="0" count="2" xr9:uid="{00000000-0011-0000-FFFF-FFFF90000000}">
      <tableStyleElement type="firstRowStripe" dxfId="143"/>
      <tableStyleElement type="secondRowStripe" dxfId="142"/>
    </tableStyle>
    <tableStyle name="Boutique Complete Intro-style 14" pivot="0" count="2" xr9:uid="{00000000-0011-0000-FFFF-FFFF91000000}">
      <tableStyleElement type="firstRowStripe" dxfId="141"/>
      <tableStyleElement type="secondRowStripe" dxfId="140"/>
    </tableStyle>
    <tableStyle name="Boutique Complete Intro-style 15" pivot="0" count="2" xr9:uid="{00000000-0011-0000-FFFF-FFFF92000000}">
      <tableStyleElement type="firstRowStripe" dxfId="139"/>
      <tableStyleElement type="secondRowStripe" dxfId="138"/>
    </tableStyle>
    <tableStyle name="Boutique Complete Intro-style 16" pivot="0" count="2" xr9:uid="{00000000-0011-0000-FFFF-FFFF93000000}">
      <tableStyleElement type="firstRowStripe" dxfId="137"/>
      <tableStyleElement type="secondRowStripe" dxfId="136"/>
    </tableStyle>
    <tableStyle name="Boutique Complete Intro-style 17" pivot="0" count="2" xr9:uid="{00000000-0011-0000-FFFF-FFFF94000000}">
      <tableStyleElement type="firstRowStripe" dxfId="135"/>
      <tableStyleElement type="secondRowStripe" dxfId="134"/>
    </tableStyle>
    <tableStyle name="Boutique Complete Intro-style 18" pivot="0" count="2" xr9:uid="{00000000-0011-0000-FFFF-FFFF95000000}">
      <tableStyleElement type="firstRowStripe" dxfId="133"/>
      <tableStyleElement type="secondRowStripe" dxfId="132"/>
    </tableStyle>
    <tableStyle name="Boutique Complete Intro-style 19" pivot="0" count="2" xr9:uid="{00000000-0011-0000-FFFF-FFFF96000000}">
      <tableStyleElement type="firstRowStripe" dxfId="131"/>
      <tableStyleElement type="secondRowStripe" dxfId="130"/>
    </tableStyle>
    <tableStyle name="Boutique Complete Intro-style 20" pivot="0" count="2" xr9:uid="{00000000-0011-0000-FFFF-FFFF97000000}">
      <tableStyleElement type="firstRowStripe" dxfId="129"/>
      <tableStyleElement type="secondRowStripe" dxfId="128"/>
    </tableStyle>
    <tableStyle name="Boutique Complete Intro-style 21" pivot="0" count="2" xr9:uid="{00000000-0011-0000-FFFF-FFFF98000000}">
      <tableStyleElement type="firstRowStripe" dxfId="127"/>
      <tableStyleElement type="secondRowStripe" dxfId="126"/>
    </tableStyle>
    <tableStyle name="Boutique Complete Intro-style 22" pivot="0" count="2" xr9:uid="{00000000-0011-0000-FFFF-FFFF99000000}">
      <tableStyleElement type="firstRowStripe" dxfId="125"/>
      <tableStyleElement type="secondRowStripe" dxfId="124"/>
    </tableStyle>
    <tableStyle name="Boutique Complete Intro-style 23" pivot="0" count="2" xr9:uid="{00000000-0011-0000-FFFF-FFFF9A000000}">
      <tableStyleElement type="firstRowStripe" dxfId="123"/>
      <tableStyleElement type="secondRowStripe" dxfId="122"/>
    </tableStyle>
    <tableStyle name="Boutique Complete Intro-style 24" pivot="0" count="2" xr9:uid="{00000000-0011-0000-FFFF-FFFF9B000000}">
      <tableStyleElement type="firstRowStripe" dxfId="121"/>
      <tableStyleElement type="secondRowStripe" dxfId="120"/>
    </tableStyle>
    <tableStyle name="Boutique Complete Intro-style 25" pivot="0" count="2" xr9:uid="{00000000-0011-0000-FFFF-FFFF9C000000}">
      <tableStyleElement type="firstRowStripe" dxfId="119"/>
      <tableStyleElement type="secondRowStripe" dxfId="118"/>
    </tableStyle>
    <tableStyle name="Boutique Complete Intro-style 26" pivot="0" count="2" xr9:uid="{00000000-0011-0000-FFFF-FFFF9D000000}">
      <tableStyleElement type="firstRowStripe" dxfId="117"/>
      <tableStyleElement type="secondRowStripe" dxfId="116"/>
    </tableStyle>
    <tableStyle name="Boutique Complete Intro-style 27" pivot="0" count="2" xr9:uid="{00000000-0011-0000-FFFF-FFFF9E000000}">
      <tableStyleElement type="firstRowStripe" dxfId="115"/>
      <tableStyleElement type="secondRowStripe" dxfId="114"/>
    </tableStyle>
    <tableStyle name="Boutique Complete Intro-style 28" pivot="0" count="2" xr9:uid="{00000000-0011-0000-FFFF-FFFF9F000000}">
      <tableStyleElement type="firstRowStripe" dxfId="113"/>
      <tableStyleElement type="secondRowStripe" dxfId="112"/>
    </tableStyle>
    <tableStyle name="Boutique Complete Intro-style 29" pivot="0" count="2" xr9:uid="{00000000-0011-0000-FFFF-FFFFA0000000}">
      <tableStyleElement type="firstRowStripe" dxfId="111"/>
      <tableStyleElement type="secondRowStripe" dxfId="110"/>
    </tableStyle>
    <tableStyle name="Boutique Complete Intro-style 30" pivot="0" count="2" xr9:uid="{00000000-0011-0000-FFFF-FFFFA1000000}">
      <tableStyleElement type="firstRowStripe" dxfId="109"/>
      <tableStyleElement type="secondRowStripe" dxfId="108"/>
    </tableStyle>
    <tableStyle name="Boutique Complete Intro-style 31" pivot="0" count="2" xr9:uid="{00000000-0011-0000-FFFF-FFFFA2000000}">
      <tableStyleElement type="firstRowStripe" dxfId="107"/>
      <tableStyleElement type="secondRowStripe" dxfId="106"/>
    </tableStyle>
    <tableStyle name="Boutique Complete Intro-style 32" pivot="0" count="2" xr9:uid="{00000000-0011-0000-FFFF-FFFFA3000000}">
      <tableStyleElement type="firstRowStripe" dxfId="105"/>
      <tableStyleElement type="secondRowStripe" dxfId="104"/>
    </tableStyle>
    <tableStyle name="Boutique Complete Intro-style 33" pivot="0" count="2" xr9:uid="{00000000-0011-0000-FFFF-FFFFA4000000}">
      <tableStyleElement type="firstRowStripe" dxfId="103"/>
      <tableStyleElement type="secondRowStripe" dxfId="102"/>
    </tableStyle>
    <tableStyle name="Boutique Complete Intro-style 34" pivot="0" count="2" xr9:uid="{00000000-0011-0000-FFFF-FFFFA5000000}">
      <tableStyleElement type="firstRowStripe" dxfId="101"/>
      <tableStyleElement type="secondRowStripe" dxfId="100"/>
    </tableStyle>
    <tableStyle name="Boutique Complete Intro-style 35" pivot="0" count="2" xr9:uid="{00000000-0011-0000-FFFF-FFFFA6000000}">
      <tableStyleElement type="firstRowStripe" dxfId="99"/>
      <tableStyleElement type="secondRowStripe" dxfId="98"/>
    </tableStyle>
    <tableStyle name="EuforaColor Petite Intro-style" pivot="0" count="2" xr9:uid="{00000000-0011-0000-FFFF-FFFFA7000000}">
      <tableStyleElement type="firstRowStripe" dxfId="97"/>
      <tableStyleElement type="secondRowStripe" dxfId="96"/>
    </tableStyle>
    <tableStyle name="EuforaColor Petite Intro-style 2" pivot="0" count="2" xr9:uid="{00000000-0011-0000-FFFF-FFFFA8000000}">
      <tableStyleElement type="firstRowStripe" dxfId="95"/>
      <tableStyleElement type="secondRowStripe" dxfId="94"/>
    </tableStyle>
    <tableStyle name="EuforaColor Petite Intro-style 3" pivot="0" count="2" xr9:uid="{00000000-0011-0000-FFFF-FFFFA9000000}">
      <tableStyleElement type="firstRowStripe" dxfId="93"/>
      <tableStyleElement type="secondRowStripe" dxfId="92"/>
    </tableStyle>
    <tableStyle name="EuforaColor Petite Intro-style 4" pivot="0" count="2" xr9:uid="{00000000-0011-0000-FFFF-FFFFAA000000}">
      <tableStyleElement type="firstRowStripe" dxfId="91"/>
      <tableStyleElement type="secondRowStripe" dxfId="90"/>
    </tableStyle>
    <tableStyle name="EuforaColor Petite Intro-style 5" pivot="0" count="2" xr9:uid="{00000000-0011-0000-FFFF-FFFFAB000000}">
      <tableStyleElement type="firstRowStripe" dxfId="89"/>
      <tableStyleElement type="secondRowStripe" dxfId="88"/>
    </tableStyle>
    <tableStyle name="EuforaColor Petite Intro-style 6" pivot="0" count="2" xr9:uid="{00000000-0011-0000-FFFF-FFFFAC000000}">
      <tableStyleElement type="firstRowStripe" dxfId="87"/>
      <tableStyleElement type="secondRowStripe" dxfId="86"/>
    </tableStyle>
    <tableStyle name="EuforaColor Petite Intro-style 7" pivot="0" count="2" xr9:uid="{00000000-0011-0000-FFFF-FFFFAD000000}">
      <tableStyleElement type="firstRowStripe" dxfId="85"/>
      <tableStyleElement type="secondRowStripe" dxfId="84"/>
    </tableStyle>
    <tableStyle name="EuforaColor Petite Intro-style 8" pivot="0" count="2" xr9:uid="{00000000-0011-0000-FFFF-FFFFAE000000}">
      <tableStyleElement type="firstRowStripe" dxfId="83"/>
      <tableStyleElement type="secondRowStripe" dxfId="82"/>
    </tableStyle>
    <tableStyle name="EuforaColor Petite Intro-style 9" pivot="0" count="2" xr9:uid="{00000000-0011-0000-FFFF-FFFFAF000000}">
      <tableStyleElement type="firstRowStripe" dxfId="81"/>
      <tableStyleElement type="secondRowStripe" dxfId="80"/>
    </tableStyle>
    <tableStyle name="EuforaColor Petite Intro-style 10" pivot="0" count="2" xr9:uid="{00000000-0011-0000-FFFF-FFFFB0000000}">
      <tableStyleElement type="firstRowStripe" dxfId="79"/>
      <tableStyleElement type="secondRowStripe" dxfId="78"/>
    </tableStyle>
    <tableStyle name="EuforaColor Petite Intro-style 11" pivot="0" count="2" xr9:uid="{00000000-0011-0000-FFFF-FFFFB1000000}">
      <tableStyleElement type="firstRowStripe" dxfId="77"/>
      <tableStyleElement type="secondRowStripe" dxfId="76"/>
    </tableStyle>
    <tableStyle name="EuforaColor Petite Intro-style 12" pivot="0" count="2" xr9:uid="{00000000-0011-0000-FFFF-FFFFB2000000}">
      <tableStyleElement type="firstRowStripe" dxfId="75"/>
      <tableStyleElement type="secondRowStripe" dxfId="74"/>
    </tableStyle>
    <tableStyle name="EuforaColor Petite Intro-style 13" pivot="0" count="2" xr9:uid="{00000000-0011-0000-FFFF-FFFFB3000000}">
      <tableStyleElement type="firstRowStripe" dxfId="73"/>
      <tableStyleElement type="secondRowStripe" dxfId="72"/>
    </tableStyle>
    <tableStyle name="EuforaColor Petite Intro-style 14" pivot="0" count="2" xr9:uid="{00000000-0011-0000-FFFF-FFFFB4000000}">
      <tableStyleElement type="firstRowStripe" dxfId="71"/>
      <tableStyleElement type="secondRowStripe" dxfId="70"/>
    </tableStyle>
    <tableStyle name="EuforaColor Petite Intro-style 15" pivot="0" count="2" xr9:uid="{00000000-0011-0000-FFFF-FFFFB5000000}">
      <tableStyleElement type="firstRowStripe" dxfId="69"/>
      <tableStyleElement type="secondRowStripe" dxfId="68"/>
    </tableStyle>
    <tableStyle name="EuforaColor Petite Intro-style 16" pivot="0" count="2" xr9:uid="{00000000-0011-0000-FFFF-FFFFB6000000}">
      <tableStyleElement type="firstRowStripe" dxfId="67"/>
      <tableStyleElement type="secondRowStripe" dxfId="66"/>
    </tableStyle>
    <tableStyle name="EuforaColor Petite Intro-style 17" pivot="0" count="2" xr9:uid="{00000000-0011-0000-FFFF-FFFFB7000000}">
      <tableStyleElement type="firstRowStripe" dxfId="65"/>
      <tableStyleElement type="secondRowStripe" dxfId="64"/>
    </tableStyle>
    <tableStyle name="EuforaColor Petite Intro-style 18" pivot="0" count="2" xr9:uid="{00000000-0011-0000-FFFF-FFFFB8000000}">
      <tableStyleElement type="firstRowStripe" dxfId="63"/>
      <tableStyleElement type="secondRowStripe" dxfId="62"/>
    </tableStyle>
    <tableStyle name="EuforaColor Petite Intro-style 19" pivot="0" count="2" xr9:uid="{00000000-0011-0000-FFFF-FFFFB9000000}">
      <tableStyleElement type="firstRowStripe" dxfId="61"/>
      <tableStyleElement type="secondRowStripe" dxfId="60"/>
    </tableStyle>
    <tableStyle name="EuforaColor Petite Intro-style 20" pivot="0" count="2" xr9:uid="{00000000-0011-0000-FFFF-FFFFBA000000}">
      <tableStyleElement type="firstRowStripe" dxfId="59"/>
      <tableStyleElement type="secondRowStripe" dxfId="58"/>
    </tableStyle>
    <tableStyle name="EuforaColor Petite Intro-style 21" pivot="0" count="2" xr9:uid="{00000000-0011-0000-FFFF-FFFFBB000000}">
      <tableStyleElement type="firstRowStripe" dxfId="57"/>
      <tableStyleElement type="secondRowStripe" dxfId="56"/>
    </tableStyle>
    <tableStyle name="EuforaColor Petite Intro-style 22" pivot="0" count="2" xr9:uid="{00000000-0011-0000-FFFF-FFFFBC000000}">
      <tableStyleElement type="firstRowStripe" dxfId="55"/>
      <tableStyleElement type="secondRowStripe" dxfId="54"/>
    </tableStyle>
    <tableStyle name="EuforaColor Grand Intro-style" pivot="0" count="2" xr9:uid="{00000000-0011-0000-FFFF-FFFFBD000000}">
      <tableStyleElement type="firstRowStripe" dxfId="53"/>
      <tableStyleElement type="secondRowStripe" dxfId="52"/>
    </tableStyle>
    <tableStyle name="EuforaColor Grand Intro-style 2" pivot="0" count="2" xr9:uid="{00000000-0011-0000-FFFF-FFFFBE000000}">
      <tableStyleElement type="firstRowStripe" dxfId="51"/>
      <tableStyleElement type="secondRowStripe" dxfId="50"/>
    </tableStyle>
    <tableStyle name="EuforaColor Grand Intro-style 3" pivot="0" count="2" xr9:uid="{00000000-0011-0000-FFFF-FFFFBF000000}">
      <tableStyleElement type="firstRowStripe" dxfId="49"/>
      <tableStyleElement type="secondRowStripe" dxfId="48"/>
    </tableStyle>
    <tableStyle name="EuforaColor Grand Intro-style 4" pivot="0" count="2" xr9:uid="{00000000-0011-0000-FFFF-FFFFC0000000}">
      <tableStyleElement type="firstRowStripe" dxfId="47"/>
      <tableStyleElement type="secondRowStripe" dxfId="46"/>
    </tableStyle>
    <tableStyle name="EuforaColor Grand Intro-style 5" pivot="0" count="2" xr9:uid="{00000000-0011-0000-FFFF-FFFFC1000000}">
      <tableStyleElement type="firstRowStripe" dxfId="45"/>
      <tableStyleElement type="secondRowStripe" dxfId="44"/>
    </tableStyle>
    <tableStyle name="EuforaColor Grand Intro-style 6" pivot="0" count="2" xr9:uid="{00000000-0011-0000-FFFF-FFFFC2000000}">
      <tableStyleElement type="firstRowStripe" dxfId="43"/>
      <tableStyleElement type="secondRowStripe" dxfId="42"/>
    </tableStyle>
    <tableStyle name="EuforaColor Grand Intro-style 7" pivot="0" count="2" xr9:uid="{00000000-0011-0000-FFFF-FFFFC3000000}">
      <tableStyleElement type="firstRowStripe" dxfId="41"/>
      <tableStyleElement type="secondRowStripe" dxfId="40"/>
    </tableStyle>
    <tableStyle name="EuforaColor Grand Intro-style 8" pivot="0" count="2" xr9:uid="{00000000-0011-0000-FFFF-FFFFC4000000}">
      <tableStyleElement type="firstRowStripe" dxfId="39"/>
      <tableStyleElement type="secondRowStripe" dxfId="38"/>
    </tableStyle>
    <tableStyle name="EuforaColor Grand Intro-style 9" pivot="0" count="2" xr9:uid="{00000000-0011-0000-FFFF-FFFFC5000000}">
      <tableStyleElement type="firstRowStripe" dxfId="37"/>
      <tableStyleElement type="secondRowStripe" dxfId="36"/>
    </tableStyle>
    <tableStyle name="EuforaColor Grand Intro-style 10" pivot="0" count="2" xr9:uid="{00000000-0011-0000-FFFF-FFFFC6000000}">
      <tableStyleElement type="firstRowStripe" dxfId="35"/>
      <tableStyleElement type="secondRowStripe" dxfId="34"/>
    </tableStyle>
    <tableStyle name="EuforaColor Grand Intro-style 11" pivot="0" count="2" xr9:uid="{00000000-0011-0000-FFFF-FFFFC7000000}">
      <tableStyleElement type="firstRowStripe" dxfId="33"/>
      <tableStyleElement type="secondRowStripe" dxfId="32"/>
    </tableStyle>
    <tableStyle name="EuforaColor Grand Intro-style 12" pivot="0" count="2" xr9:uid="{00000000-0011-0000-FFFF-FFFFC8000000}">
      <tableStyleElement type="firstRowStripe" dxfId="31"/>
      <tableStyleElement type="secondRowStripe" dxfId="30"/>
    </tableStyle>
    <tableStyle name="EuforaColor Grand Intro-style 13" pivot="0" count="2" xr9:uid="{00000000-0011-0000-FFFF-FFFFC9000000}">
      <tableStyleElement type="firstRowStripe" dxfId="29"/>
      <tableStyleElement type="secondRowStripe" dxfId="28"/>
    </tableStyle>
    <tableStyle name="EuforaColor Grand Intro-style 14" pivot="0" count="2" xr9:uid="{00000000-0011-0000-FFFF-FFFFCA000000}">
      <tableStyleElement type="firstRowStripe" dxfId="27"/>
      <tableStyleElement type="secondRowStripe" dxfId="26"/>
    </tableStyle>
    <tableStyle name="EuforaColor Grand Intro-style 15" pivot="0" count="2" xr9:uid="{00000000-0011-0000-FFFF-FFFFCB000000}">
      <tableStyleElement type="firstRowStripe" dxfId="25"/>
      <tableStyleElement type="secondRowStripe" dxfId="24"/>
    </tableStyle>
    <tableStyle name="EuforaColor Grand Intro-style 16" pivot="0" count="2" xr9:uid="{00000000-0011-0000-FFFF-FFFFCC000000}">
      <tableStyleElement type="firstRowStripe" dxfId="23"/>
      <tableStyleElement type="secondRowStripe" dxfId="22"/>
    </tableStyle>
    <tableStyle name="EuforaColor Grand Intro-style 17" pivot="0" count="2" xr9:uid="{00000000-0011-0000-FFFF-FFFFCD000000}">
      <tableStyleElement type="firstRowStripe" dxfId="21"/>
      <tableStyleElement type="secondRowStripe" dxfId="20"/>
    </tableStyle>
    <tableStyle name="EuforaColor Grand Intro-style 18" pivot="0" count="2" xr9:uid="{00000000-0011-0000-FFFF-FFFFCE000000}">
      <tableStyleElement type="firstRowStripe" dxfId="19"/>
      <tableStyleElement type="secondRowStripe" dxfId="18"/>
    </tableStyle>
    <tableStyle name="EuforaColor Grand Intro-style 19" pivot="0" count="2" xr9:uid="{00000000-0011-0000-FFFF-FFFFCF000000}">
      <tableStyleElement type="firstRowStripe" dxfId="17"/>
      <tableStyleElement type="secondRowStripe" dxfId="16"/>
    </tableStyle>
    <tableStyle name="EuforaColor Grand Intro-style 20" pivot="0" count="2" xr9:uid="{00000000-0011-0000-FFFF-FFFFD0000000}">
      <tableStyleElement type="firstRowStripe" dxfId="15"/>
      <tableStyleElement type="secondRowStripe" dxfId="14"/>
    </tableStyle>
    <tableStyle name="EuforaColor Grand Intro-style 21" pivot="0" count="2" xr9:uid="{00000000-0011-0000-FFFF-FFFFD1000000}">
      <tableStyleElement type="firstRowStripe" dxfId="13"/>
      <tableStyleElement type="secondRowStripe" dxfId="12"/>
    </tableStyle>
    <tableStyle name="EuforaColor Grand Intro-style 22" pivot="0" count="2" xr9:uid="{00000000-0011-0000-FFFF-FFFFD2000000}">
      <tableStyleElement type="firstRowStripe" dxfId="11"/>
      <tableStyleElement type="secondRowStripe" dxfId="10"/>
    </tableStyle>
    <tableStyle name="EuforaColor Grand Intro-style 23" pivot="0" count="2" xr9:uid="{00000000-0011-0000-FFFF-FFFFD3000000}">
      <tableStyleElement type="firstRowStripe" dxfId="9"/>
      <tableStyleElement type="secondRowStripe" dxfId="8"/>
    </tableStyle>
    <tableStyle name="EuforaColor Grand Intro-style 24" pivot="0" count="2" xr9:uid="{00000000-0011-0000-FFFF-FFFFD4000000}">
      <tableStyleElement type="firstRowStripe" dxfId="7"/>
      <tableStyleElement type="secondRowStripe" dxfId="6"/>
    </tableStyle>
    <tableStyle name="EuforaColor Grand Intro-style 25" pivot="0" count="2" xr9:uid="{00000000-0011-0000-FFFF-FFFFD5000000}">
      <tableStyleElement type="firstRowStripe" dxfId="5"/>
      <tableStyleElement type="secondRowStripe" dxfId="4"/>
    </tableStyle>
    <tableStyle name="ProTreatment Intro-style" pivot="0" count="2" xr9:uid="{00000000-0011-0000-FFFF-FFFFD6000000}">
      <tableStyleElement type="firstRowStripe" dxfId="3"/>
      <tableStyleElement type="secondRowStripe" dxfId="2"/>
    </tableStyle>
    <tableStyle name="For Him Intro-style" pivot="0" count="2" xr9:uid="{00000000-0011-0000-FFFF-FFFFD7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76200</xdr:rowOff>
    </xdr:from>
    <xdr:ext cx="1447800" cy="2762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3A000000}" name="Table_59" displayName="Table_59" ref="A5:H21" headerRowCount="0">
  <tableColumns count="8">
    <tableColumn id="1" xr3:uid="{00000000-0010-0000-3A00-000001000000}" name="Column1"/>
    <tableColumn id="2" xr3:uid="{00000000-0010-0000-3A00-000002000000}" name="Column2"/>
    <tableColumn id="3" xr3:uid="{00000000-0010-0000-3A00-000003000000}" name="Column3"/>
    <tableColumn id="4" xr3:uid="{00000000-0010-0000-3A00-000004000000}" name="Column4"/>
    <tableColumn id="5" xr3:uid="{00000000-0010-0000-3A00-000005000000}" name="Column5"/>
    <tableColumn id="6" xr3:uid="{00000000-0010-0000-3A00-000006000000}" name="Column6"/>
    <tableColumn id="7" xr3:uid="{00000000-0010-0000-3A00-000007000000}" name="Column7"/>
    <tableColumn id="8" xr3:uid="{00000000-0010-0000-3A00-000008000000}" name="Column8"/>
  </tableColumns>
  <tableStyleInfo name="Experience Retail Intro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43000000}" name="Table_68" displayName="Table_68" ref="A124:I134" headerRowCount="0">
  <tableColumns count="9">
    <tableColumn id="1" xr3:uid="{00000000-0010-0000-4300-000001000000}" name="Column1"/>
    <tableColumn id="2" xr3:uid="{00000000-0010-0000-4300-000002000000}" name="Column2"/>
    <tableColumn id="3" xr3:uid="{00000000-0010-0000-4300-000003000000}" name="Column3"/>
    <tableColumn id="4" xr3:uid="{00000000-0010-0000-4300-000004000000}" name="Column4"/>
    <tableColumn id="5" xr3:uid="{00000000-0010-0000-4300-000005000000}" name="Column5"/>
    <tableColumn id="6" xr3:uid="{00000000-0010-0000-4300-000006000000}" name="Column6"/>
    <tableColumn id="7" xr3:uid="{00000000-0010-0000-4300-000007000000}" name="Column7"/>
    <tableColumn id="8" xr3:uid="{00000000-0010-0000-4300-000008000000}" name="Column8"/>
    <tableColumn id="9" xr3:uid="{00000000-0010-0000-4300-000009000000}" name="Column9"/>
  </tableColumns>
  <tableStyleInfo name="Experience Retail Intro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44000000}" name="Table_69" displayName="Table_69" ref="A136:H137" headerRowCount="0">
  <tableColumns count="8">
    <tableColumn id="1" xr3:uid="{00000000-0010-0000-4400-000001000000}" name="Column1"/>
    <tableColumn id="2" xr3:uid="{00000000-0010-0000-4400-000002000000}" name="Column2"/>
    <tableColumn id="3" xr3:uid="{00000000-0010-0000-4400-000003000000}" name="Column3"/>
    <tableColumn id="4" xr3:uid="{00000000-0010-0000-4400-000004000000}" name="Column4"/>
    <tableColumn id="5" xr3:uid="{00000000-0010-0000-4400-000005000000}" name="Column5"/>
    <tableColumn id="6" xr3:uid="{00000000-0010-0000-4400-000006000000}" name="Column6"/>
    <tableColumn id="7" xr3:uid="{00000000-0010-0000-4400-000007000000}" name="Column7"/>
    <tableColumn id="8" xr3:uid="{00000000-0010-0000-4400-000008000000}" name="Column8"/>
  </tableColumns>
  <tableStyleInfo name="Experience Retail Intro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5000000}" name="Table_70" displayName="Table_70" ref="A141:H144" headerRowCount="0">
  <tableColumns count="8">
    <tableColumn id="1" xr3:uid="{00000000-0010-0000-4500-000001000000}" name="Column1"/>
    <tableColumn id="2" xr3:uid="{00000000-0010-0000-4500-000002000000}" name="Column2"/>
    <tableColumn id="3" xr3:uid="{00000000-0010-0000-4500-000003000000}" name="Column3"/>
    <tableColumn id="4" xr3:uid="{00000000-0010-0000-4500-000004000000}" name="Column4"/>
    <tableColumn id="5" xr3:uid="{00000000-0010-0000-4500-000005000000}" name="Column5"/>
    <tableColumn id="6" xr3:uid="{00000000-0010-0000-4500-000006000000}" name="Column6"/>
    <tableColumn id="7" xr3:uid="{00000000-0010-0000-4500-000007000000}" name="Column7"/>
    <tableColumn id="8" xr3:uid="{00000000-0010-0000-4500-000008000000}" name="Column8"/>
  </tableColumns>
  <tableStyleInfo name="Experience Retail Intro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6000000}" name="Table_71" displayName="Table_71" ref="A147:H157" headerRowCount="0">
  <tableColumns count="8">
    <tableColumn id="1" xr3:uid="{00000000-0010-0000-4600-000001000000}" name="Column1"/>
    <tableColumn id="2" xr3:uid="{00000000-0010-0000-4600-000002000000}" name="Column2"/>
    <tableColumn id="3" xr3:uid="{00000000-0010-0000-4600-000003000000}" name="Column3"/>
    <tableColumn id="4" xr3:uid="{00000000-0010-0000-4600-000004000000}" name="Column4"/>
    <tableColumn id="5" xr3:uid="{00000000-0010-0000-4600-000005000000}" name="Column5"/>
    <tableColumn id="6" xr3:uid="{00000000-0010-0000-4600-000006000000}" name="Column6"/>
    <tableColumn id="7" xr3:uid="{00000000-0010-0000-4600-000007000000}" name="Column7"/>
    <tableColumn id="8" xr3:uid="{00000000-0010-0000-4600-000008000000}" name="Column8"/>
  </tableColumns>
  <tableStyleInfo name="Experience Retail Intro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7000000}" name="Table_72" displayName="Table_72" ref="A167:H191" headerRowCount="0">
  <tableColumns count="8">
    <tableColumn id="1" xr3:uid="{00000000-0010-0000-4700-000001000000}" name="Column1"/>
    <tableColumn id="2" xr3:uid="{00000000-0010-0000-4700-000002000000}" name="Column2"/>
    <tableColumn id="3" xr3:uid="{00000000-0010-0000-4700-000003000000}" name="Column3"/>
    <tableColumn id="4" xr3:uid="{00000000-0010-0000-4700-000004000000}" name="Column4"/>
    <tableColumn id="5" xr3:uid="{00000000-0010-0000-4700-000005000000}" name="Column5"/>
    <tableColumn id="6" xr3:uid="{00000000-0010-0000-4700-000006000000}" name="Column6"/>
    <tableColumn id="7" xr3:uid="{00000000-0010-0000-4700-000007000000}" name="Column7"/>
    <tableColumn id="8" xr3:uid="{00000000-0010-0000-4700-000008000000}" name="Column8"/>
  </tableColumns>
  <tableStyleInfo name="Experience Retail Intro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8000000}" name="Table_73" displayName="Table_73" ref="A194:H240" headerRowCount="0">
  <tableColumns count="8">
    <tableColumn id="1" xr3:uid="{00000000-0010-0000-4800-000001000000}" name="Column1"/>
    <tableColumn id="2" xr3:uid="{00000000-0010-0000-4800-000002000000}" name="Column2"/>
    <tableColumn id="3" xr3:uid="{00000000-0010-0000-4800-000003000000}" name="Column3"/>
    <tableColumn id="4" xr3:uid="{00000000-0010-0000-4800-000004000000}" name="Column4"/>
    <tableColumn id="5" xr3:uid="{00000000-0010-0000-4800-000005000000}" name="Column5"/>
    <tableColumn id="6" xr3:uid="{00000000-0010-0000-4800-000006000000}" name="Column6"/>
    <tableColumn id="7" xr3:uid="{00000000-0010-0000-4800-000007000000}" name="Column7"/>
    <tableColumn id="8" xr3:uid="{00000000-0010-0000-4800-000008000000}" name="Column8"/>
  </tableColumns>
  <tableStyleInfo name="Experience Retail Intro-style 15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9000000}" name="Table_74" displayName="Table_74" ref="A247:H258" headerRowCount="0">
  <tableColumns count="8">
    <tableColumn id="1" xr3:uid="{00000000-0010-0000-4900-000001000000}" name="Column1"/>
    <tableColumn id="2" xr3:uid="{00000000-0010-0000-4900-000002000000}" name="Column2"/>
    <tableColumn id="3" xr3:uid="{00000000-0010-0000-4900-000003000000}" name="Column3"/>
    <tableColumn id="4" xr3:uid="{00000000-0010-0000-4900-000004000000}" name="Column4"/>
    <tableColumn id="5" xr3:uid="{00000000-0010-0000-4900-000005000000}" name="Column5"/>
    <tableColumn id="6" xr3:uid="{00000000-0010-0000-4900-000006000000}" name="Column6"/>
    <tableColumn id="7" xr3:uid="{00000000-0010-0000-4900-000007000000}" name="Column7"/>
    <tableColumn id="8" xr3:uid="{00000000-0010-0000-4900-000008000000}" name="Column8"/>
  </tableColumns>
  <tableStyleInfo name="Experience Retail Intro-style 16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A000000}" name="Table_75" displayName="Table_75" ref="A261:H268" headerRowCount="0">
  <tableColumns count="8">
    <tableColumn id="1" xr3:uid="{00000000-0010-0000-4A00-000001000000}" name="Column1"/>
    <tableColumn id="2" xr3:uid="{00000000-0010-0000-4A00-000002000000}" name="Column2"/>
    <tableColumn id="3" xr3:uid="{00000000-0010-0000-4A00-000003000000}" name="Column3"/>
    <tableColumn id="4" xr3:uid="{00000000-0010-0000-4A00-000004000000}" name="Column4"/>
    <tableColumn id="5" xr3:uid="{00000000-0010-0000-4A00-000005000000}" name="Column5"/>
    <tableColumn id="6" xr3:uid="{00000000-0010-0000-4A00-000006000000}" name="Column6"/>
    <tableColumn id="7" xr3:uid="{00000000-0010-0000-4A00-000007000000}" name="Column7"/>
    <tableColumn id="8" xr3:uid="{00000000-0010-0000-4A00-000008000000}" name="Column8"/>
  </tableColumns>
  <tableStyleInfo name="Experience Retail Intro-style 17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3B000000}" name="Table_60" displayName="Table_60" ref="A24:H43" headerRowCount="0">
  <tableColumns count="8">
    <tableColumn id="1" xr3:uid="{00000000-0010-0000-3B00-000001000000}" name="Column1"/>
    <tableColumn id="2" xr3:uid="{00000000-0010-0000-3B00-000002000000}" name="Column2"/>
    <tableColumn id="3" xr3:uid="{00000000-0010-0000-3B00-000003000000}" name="Column3"/>
    <tableColumn id="4" xr3:uid="{00000000-0010-0000-3B00-000004000000}" name="Column4"/>
    <tableColumn id="5" xr3:uid="{00000000-0010-0000-3B00-000005000000}" name="Column5"/>
    <tableColumn id="6" xr3:uid="{00000000-0010-0000-3B00-000006000000}" name="Column6"/>
    <tableColumn id="7" xr3:uid="{00000000-0010-0000-3B00-000007000000}" name="Column7"/>
    <tableColumn id="8" xr3:uid="{00000000-0010-0000-3B00-000008000000}" name="Column8"/>
  </tableColumns>
  <tableStyleInfo name="Experience Retail Intro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3C000000}" name="Table_61" displayName="Table_61" ref="A46:H58" headerRowCount="0">
  <tableColumns count="8">
    <tableColumn id="1" xr3:uid="{00000000-0010-0000-3C00-000001000000}" name="Column1"/>
    <tableColumn id="2" xr3:uid="{00000000-0010-0000-3C00-000002000000}" name="Column2"/>
    <tableColumn id="3" xr3:uid="{00000000-0010-0000-3C00-000003000000}" name="Column3"/>
    <tableColumn id="4" xr3:uid="{00000000-0010-0000-3C00-000004000000}" name="Column4"/>
    <tableColumn id="5" xr3:uid="{00000000-0010-0000-3C00-000005000000}" name="Column5"/>
    <tableColumn id="6" xr3:uid="{00000000-0010-0000-3C00-000006000000}" name="Column6"/>
    <tableColumn id="7" xr3:uid="{00000000-0010-0000-3C00-000007000000}" name="Column7"/>
    <tableColumn id="8" xr3:uid="{00000000-0010-0000-3C00-000008000000}" name="Column8"/>
  </tableColumns>
  <tableStyleInfo name="Experience Retail Intro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3D000000}" name="Table_62" displayName="Table_62" ref="A61:H76" headerRowCount="0">
  <tableColumns count="8">
    <tableColumn id="1" xr3:uid="{00000000-0010-0000-3D00-000001000000}" name="Column1"/>
    <tableColumn id="2" xr3:uid="{00000000-0010-0000-3D00-000002000000}" name="Column2"/>
    <tableColumn id="3" xr3:uid="{00000000-0010-0000-3D00-000003000000}" name="Column3"/>
    <tableColumn id="4" xr3:uid="{00000000-0010-0000-3D00-000004000000}" name="Column4"/>
    <tableColumn id="5" xr3:uid="{00000000-0010-0000-3D00-000005000000}" name="Column5"/>
    <tableColumn id="6" xr3:uid="{00000000-0010-0000-3D00-000006000000}" name="Column6"/>
    <tableColumn id="7" xr3:uid="{00000000-0010-0000-3D00-000007000000}" name="Column7"/>
    <tableColumn id="8" xr3:uid="{00000000-0010-0000-3D00-000008000000}" name="Column8"/>
  </tableColumns>
  <tableStyleInfo name="Experience Retail Intro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3E000000}" name="Table_63" displayName="Table_63" ref="A79:H82" headerRowCount="0">
  <tableColumns count="8">
    <tableColumn id="1" xr3:uid="{00000000-0010-0000-3E00-000001000000}" name="Column1"/>
    <tableColumn id="2" xr3:uid="{00000000-0010-0000-3E00-000002000000}" name="Column2"/>
    <tableColumn id="3" xr3:uid="{00000000-0010-0000-3E00-000003000000}" name="Column3"/>
    <tableColumn id="4" xr3:uid="{00000000-0010-0000-3E00-000004000000}" name="Column4"/>
    <tableColumn id="5" xr3:uid="{00000000-0010-0000-3E00-000005000000}" name="Column5"/>
    <tableColumn id="6" xr3:uid="{00000000-0010-0000-3E00-000006000000}" name="Column6"/>
    <tableColumn id="7" xr3:uid="{00000000-0010-0000-3E00-000007000000}" name="Column7"/>
    <tableColumn id="8" xr3:uid="{00000000-0010-0000-3E00-000008000000}" name="Column8"/>
  </tableColumns>
  <tableStyleInfo name="Experience Retail Intro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3F000000}" name="Table_64" displayName="Table_64" ref="A85:H90" headerRowCount="0">
  <tableColumns count="8">
    <tableColumn id="1" xr3:uid="{00000000-0010-0000-3F00-000001000000}" name="Column1"/>
    <tableColumn id="2" xr3:uid="{00000000-0010-0000-3F00-000002000000}" name="Column2"/>
    <tableColumn id="3" xr3:uid="{00000000-0010-0000-3F00-000003000000}" name="Column3"/>
    <tableColumn id="4" xr3:uid="{00000000-0010-0000-3F00-000004000000}" name="Column4"/>
    <tableColumn id="5" xr3:uid="{00000000-0010-0000-3F00-000005000000}" name="Column5"/>
    <tableColumn id="6" xr3:uid="{00000000-0010-0000-3F00-000006000000}" name="Column6"/>
    <tableColumn id="7" xr3:uid="{00000000-0010-0000-3F00-000007000000}" name="Column7"/>
    <tableColumn id="8" xr3:uid="{00000000-0010-0000-3F00-000008000000}" name="Column8"/>
  </tableColumns>
  <tableStyleInfo name="Experience Retail Intro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40000000}" name="Table_65" displayName="Table_65" ref="A93:H99" headerRowCount="0">
  <tableColumns count="8">
    <tableColumn id="1" xr3:uid="{00000000-0010-0000-4000-000001000000}" name="Column1"/>
    <tableColumn id="2" xr3:uid="{00000000-0010-0000-4000-000002000000}" name="Column2"/>
    <tableColumn id="3" xr3:uid="{00000000-0010-0000-4000-000003000000}" name="Column3"/>
    <tableColumn id="4" xr3:uid="{00000000-0010-0000-4000-000004000000}" name="Column4"/>
    <tableColumn id="5" xr3:uid="{00000000-0010-0000-4000-000005000000}" name="Column5"/>
    <tableColumn id="6" xr3:uid="{00000000-0010-0000-4000-000006000000}" name="Column6"/>
    <tableColumn id="7" xr3:uid="{00000000-0010-0000-4000-000007000000}" name="Column7"/>
    <tableColumn id="8" xr3:uid="{00000000-0010-0000-4000-000008000000}" name="Column8"/>
  </tableColumns>
  <tableStyleInfo name="Experience Retail Intro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41000000}" name="Table_66" displayName="Table_66" ref="A102:H109" headerRowCount="0">
  <tableColumns count="8">
    <tableColumn id="1" xr3:uid="{00000000-0010-0000-4100-000001000000}" name="Column1"/>
    <tableColumn id="2" xr3:uid="{00000000-0010-0000-4100-000002000000}" name="Column2"/>
    <tableColumn id="3" xr3:uid="{00000000-0010-0000-4100-000003000000}" name="Column3"/>
    <tableColumn id="4" xr3:uid="{00000000-0010-0000-4100-000004000000}" name="Column4"/>
    <tableColumn id="5" xr3:uid="{00000000-0010-0000-4100-000005000000}" name="Column5"/>
    <tableColumn id="6" xr3:uid="{00000000-0010-0000-4100-000006000000}" name="Column6"/>
    <tableColumn id="7" xr3:uid="{00000000-0010-0000-4100-000007000000}" name="Column7"/>
    <tableColumn id="8" xr3:uid="{00000000-0010-0000-4100-000008000000}" name="Column8"/>
  </tableColumns>
  <tableStyleInfo name="Experience Retail Intro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42000000}" name="Table_67" displayName="Table_67" ref="A112:H119" headerRowCount="0">
  <tableColumns count="8">
    <tableColumn id="1" xr3:uid="{00000000-0010-0000-4200-000001000000}" name="Column1"/>
    <tableColumn id="2" xr3:uid="{00000000-0010-0000-4200-000002000000}" name="Column2"/>
    <tableColumn id="3" xr3:uid="{00000000-0010-0000-4200-000003000000}" name="Column3"/>
    <tableColumn id="4" xr3:uid="{00000000-0010-0000-4200-000004000000}" name="Column4"/>
    <tableColumn id="5" xr3:uid="{00000000-0010-0000-4200-000005000000}" name="Column5"/>
    <tableColumn id="6" xr3:uid="{00000000-0010-0000-4200-000006000000}" name="Column6"/>
    <tableColumn id="7" xr3:uid="{00000000-0010-0000-4200-000007000000}" name="Column7"/>
    <tableColumn id="8" xr3:uid="{00000000-0010-0000-4200-000008000000}" name="Column8"/>
  </tableColumns>
  <tableStyleInfo name="Experience Retail Intro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6"/>
  <sheetViews>
    <sheetView tabSelected="1" topLeftCell="A60" workbookViewId="0">
      <selection activeCell="H30" sqref="H30"/>
    </sheetView>
  </sheetViews>
  <sheetFormatPr defaultColWidth="14.453125" defaultRowHeight="15" customHeight="1"/>
  <cols>
    <col min="1" max="1" width="7" customWidth="1"/>
    <col min="2" max="2" width="27.7265625" customWidth="1"/>
    <col min="3" max="3" width="20.26953125" customWidth="1"/>
    <col min="4" max="4" width="50.453125" customWidth="1"/>
    <col min="5" max="5" width="21.26953125" customWidth="1"/>
    <col min="6" max="6" width="9.453125" customWidth="1"/>
    <col min="7" max="7" width="14" customWidth="1"/>
    <col min="8" max="10" width="16.7265625" customWidth="1"/>
  </cols>
  <sheetData>
    <row r="1" spans="1:10" ht="39.75" customHeight="1">
      <c r="A1" s="286" t="s">
        <v>557</v>
      </c>
      <c r="B1" s="276"/>
      <c r="C1" s="276"/>
      <c r="D1" s="276"/>
      <c r="E1" s="276"/>
      <c r="F1" s="276"/>
      <c r="G1" s="276"/>
      <c r="H1" s="276"/>
      <c r="I1" s="1"/>
      <c r="J1" s="1"/>
    </row>
    <row r="2" spans="1:10" ht="25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  <c r="H2" s="7" t="s">
        <v>7</v>
      </c>
      <c r="I2" s="8"/>
      <c r="J2" s="8"/>
    </row>
    <row r="3" spans="1:10">
      <c r="A3" s="287" t="s">
        <v>8</v>
      </c>
      <c r="B3" s="288"/>
      <c r="C3" s="288"/>
      <c r="D3" s="288"/>
      <c r="E3" s="288"/>
      <c r="F3" s="288"/>
      <c r="G3" s="288"/>
      <c r="H3" s="289"/>
      <c r="I3" s="9"/>
      <c r="J3" s="9"/>
    </row>
    <row r="4" spans="1:10">
      <c r="A4" s="290" t="s">
        <v>290</v>
      </c>
      <c r="B4" s="283"/>
      <c r="C4" s="283"/>
      <c r="D4" s="283"/>
      <c r="E4" s="283"/>
      <c r="F4" s="283"/>
      <c r="G4" s="283"/>
      <c r="H4" s="284"/>
      <c r="I4" s="9"/>
      <c r="J4" s="9"/>
    </row>
    <row r="5" spans="1:10" ht="14.5">
      <c r="A5" s="102"/>
      <c r="B5" s="11" t="s">
        <v>9</v>
      </c>
      <c r="C5" s="12">
        <v>810292018399</v>
      </c>
      <c r="D5" s="13" t="s">
        <v>291</v>
      </c>
      <c r="E5" s="14" t="s">
        <v>292</v>
      </c>
      <c r="F5" s="15"/>
      <c r="G5" s="195">
        <f t="shared" ref="G5:G15" si="0">F5*2</f>
        <v>0</v>
      </c>
      <c r="H5" s="196">
        <f t="shared" ref="H5:H21" si="1">F5*A5</f>
        <v>0</v>
      </c>
      <c r="I5" s="227"/>
      <c r="J5" s="227"/>
    </row>
    <row r="6" spans="1:10" ht="14.5">
      <c r="A6" s="10">
        <v>4</v>
      </c>
      <c r="B6" s="18" t="s">
        <v>10</v>
      </c>
      <c r="C6" s="19">
        <v>810292017538</v>
      </c>
      <c r="D6" s="20" t="s">
        <v>293</v>
      </c>
      <c r="E6" s="18" t="s">
        <v>294</v>
      </c>
      <c r="F6" s="15"/>
      <c r="G6" s="195">
        <f t="shared" si="0"/>
        <v>0</v>
      </c>
      <c r="H6" s="196">
        <f t="shared" si="1"/>
        <v>0</v>
      </c>
      <c r="I6" s="227"/>
      <c r="J6" s="227"/>
    </row>
    <row r="7" spans="1:10" ht="14.5">
      <c r="A7" s="21">
        <v>1</v>
      </c>
      <c r="B7" s="18" t="s">
        <v>11</v>
      </c>
      <c r="C7" s="19">
        <v>810292017545</v>
      </c>
      <c r="D7" s="20" t="s">
        <v>295</v>
      </c>
      <c r="E7" s="22" t="s">
        <v>296</v>
      </c>
      <c r="F7" s="23"/>
      <c r="G7" s="197">
        <f t="shared" si="0"/>
        <v>0</v>
      </c>
      <c r="H7" s="198">
        <f t="shared" si="1"/>
        <v>0</v>
      </c>
      <c r="I7" s="227"/>
      <c r="J7" s="227"/>
    </row>
    <row r="8" spans="1:10" ht="14.5">
      <c r="A8" s="21"/>
      <c r="B8" s="18" t="s">
        <v>12</v>
      </c>
      <c r="C8" s="19">
        <v>810292018405</v>
      </c>
      <c r="D8" s="20" t="s">
        <v>297</v>
      </c>
      <c r="E8" s="22" t="s">
        <v>298</v>
      </c>
      <c r="F8" s="23"/>
      <c r="G8" s="197">
        <f t="shared" si="0"/>
        <v>0</v>
      </c>
      <c r="H8" s="198">
        <f t="shared" si="1"/>
        <v>0</v>
      </c>
      <c r="I8" s="227"/>
      <c r="J8" s="227"/>
    </row>
    <row r="9" spans="1:10" ht="14.5">
      <c r="A9" s="21">
        <v>4</v>
      </c>
      <c r="B9" s="18" t="s">
        <v>13</v>
      </c>
      <c r="C9" s="19">
        <v>810292017514</v>
      </c>
      <c r="D9" s="20" t="s">
        <v>299</v>
      </c>
      <c r="E9" s="22" t="s">
        <v>300</v>
      </c>
      <c r="F9" s="23"/>
      <c r="G9" s="197">
        <f t="shared" si="0"/>
        <v>0</v>
      </c>
      <c r="H9" s="198">
        <f t="shared" si="1"/>
        <v>0</v>
      </c>
      <c r="I9" s="227"/>
      <c r="J9" s="227"/>
    </row>
    <row r="10" spans="1:10" ht="14.5">
      <c r="A10" s="21">
        <v>1</v>
      </c>
      <c r="B10" s="18" t="s">
        <v>14</v>
      </c>
      <c r="C10" s="19">
        <v>810292017521</v>
      </c>
      <c r="D10" s="20" t="s">
        <v>301</v>
      </c>
      <c r="E10" s="22" t="s">
        <v>302</v>
      </c>
      <c r="F10" s="23"/>
      <c r="G10" s="197">
        <f t="shared" si="0"/>
        <v>0</v>
      </c>
      <c r="H10" s="198">
        <f t="shared" si="1"/>
        <v>0</v>
      </c>
      <c r="I10" s="227"/>
      <c r="J10" s="227"/>
    </row>
    <row r="11" spans="1:10" ht="14.5">
      <c r="A11" s="21">
        <v>4</v>
      </c>
      <c r="B11" s="18" t="s">
        <v>15</v>
      </c>
      <c r="C11" s="19">
        <v>810292017507</v>
      </c>
      <c r="D11" s="20" t="s">
        <v>303</v>
      </c>
      <c r="E11" s="22" t="s">
        <v>304</v>
      </c>
      <c r="F11" s="23"/>
      <c r="G11" s="197">
        <f t="shared" si="0"/>
        <v>0</v>
      </c>
      <c r="H11" s="198">
        <f t="shared" si="1"/>
        <v>0</v>
      </c>
      <c r="I11" s="227"/>
      <c r="J11" s="227"/>
    </row>
    <row r="12" spans="1:10" ht="14.5">
      <c r="A12" s="21">
        <v>4</v>
      </c>
      <c r="B12" s="24" t="s">
        <v>16</v>
      </c>
      <c r="C12" s="25">
        <v>810292018481</v>
      </c>
      <c r="D12" s="26" t="s">
        <v>305</v>
      </c>
      <c r="E12" s="27" t="s">
        <v>306</v>
      </c>
      <c r="F12" s="28"/>
      <c r="G12" s="197">
        <f t="shared" si="0"/>
        <v>0</v>
      </c>
      <c r="H12" s="198">
        <f t="shared" si="1"/>
        <v>0</v>
      </c>
      <c r="I12" s="227"/>
      <c r="J12" s="227"/>
    </row>
    <row r="13" spans="1:10" ht="14.5">
      <c r="A13" s="21"/>
      <c r="B13" s="30" t="s">
        <v>17</v>
      </c>
      <c r="C13" s="25">
        <v>810292018511</v>
      </c>
      <c r="D13" s="26" t="s">
        <v>307</v>
      </c>
      <c r="E13" s="27" t="s">
        <v>308</v>
      </c>
      <c r="F13" s="28"/>
      <c r="G13" s="197">
        <f t="shared" si="0"/>
        <v>0</v>
      </c>
      <c r="H13" s="198">
        <f t="shared" si="1"/>
        <v>0</v>
      </c>
      <c r="I13" s="227"/>
      <c r="J13" s="227"/>
    </row>
    <row r="14" spans="1:10" ht="14.5">
      <c r="A14" s="21"/>
      <c r="B14" s="31" t="s">
        <v>18</v>
      </c>
      <c r="C14" s="25">
        <v>810292018528</v>
      </c>
      <c r="D14" s="26" t="s">
        <v>309</v>
      </c>
      <c r="E14" s="27" t="s">
        <v>310</v>
      </c>
      <c r="F14" s="28"/>
      <c r="G14" s="197">
        <f t="shared" si="0"/>
        <v>0</v>
      </c>
      <c r="H14" s="198">
        <f t="shared" si="1"/>
        <v>0</v>
      </c>
      <c r="I14" s="227"/>
      <c r="J14" s="227"/>
    </row>
    <row r="15" spans="1:10" ht="14.5">
      <c r="A15" s="21">
        <v>4</v>
      </c>
      <c r="B15" s="18" t="s">
        <v>19</v>
      </c>
      <c r="C15" s="19">
        <v>810292018306</v>
      </c>
      <c r="D15" s="20" t="s">
        <v>311</v>
      </c>
      <c r="E15" s="18" t="s">
        <v>312</v>
      </c>
      <c r="F15" s="23"/>
      <c r="G15" s="197">
        <f t="shared" si="0"/>
        <v>0</v>
      </c>
      <c r="H15" s="198">
        <f t="shared" si="1"/>
        <v>0</v>
      </c>
      <c r="I15" s="227"/>
      <c r="J15" s="227"/>
    </row>
    <row r="16" spans="1:10" ht="14.5">
      <c r="A16" s="21">
        <v>4</v>
      </c>
      <c r="B16" s="18" t="s">
        <v>20</v>
      </c>
      <c r="C16" s="19">
        <v>810292018320</v>
      </c>
      <c r="D16" s="20" t="s">
        <v>313</v>
      </c>
      <c r="E16" s="22" t="s">
        <v>314</v>
      </c>
      <c r="F16" s="23"/>
      <c r="G16" s="197"/>
      <c r="H16" s="198">
        <f t="shared" si="1"/>
        <v>0</v>
      </c>
      <c r="I16" s="227"/>
      <c r="J16" s="227"/>
    </row>
    <row r="17" spans="1:10" ht="14.5">
      <c r="A17" s="21">
        <v>4</v>
      </c>
      <c r="B17" s="18" t="s">
        <v>21</v>
      </c>
      <c r="C17" s="19">
        <v>810292018337</v>
      </c>
      <c r="D17" s="20" t="s">
        <v>315</v>
      </c>
      <c r="E17" s="22" t="s">
        <v>316</v>
      </c>
      <c r="F17" s="23"/>
      <c r="G17" s="197"/>
      <c r="H17" s="198">
        <f t="shared" si="1"/>
        <v>0</v>
      </c>
      <c r="I17" s="227"/>
      <c r="J17" s="227"/>
    </row>
    <row r="18" spans="1:10" ht="14.5">
      <c r="A18" s="21">
        <v>4</v>
      </c>
      <c r="B18" s="18" t="s">
        <v>22</v>
      </c>
      <c r="C18" s="19">
        <v>810292018344</v>
      </c>
      <c r="D18" s="20" t="s">
        <v>317</v>
      </c>
      <c r="E18" s="22" t="s">
        <v>318</v>
      </c>
      <c r="F18" s="23"/>
      <c r="G18" s="197"/>
      <c r="H18" s="198">
        <f t="shared" si="1"/>
        <v>0</v>
      </c>
      <c r="I18" s="227"/>
      <c r="J18" s="227"/>
    </row>
    <row r="19" spans="1:10" ht="26">
      <c r="A19" s="21">
        <v>4</v>
      </c>
      <c r="B19" s="18" t="s">
        <v>23</v>
      </c>
      <c r="C19" s="19">
        <v>810292018368</v>
      </c>
      <c r="D19" s="274" t="s">
        <v>558</v>
      </c>
      <c r="E19" s="22" t="s">
        <v>24</v>
      </c>
      <c r="F19" s="28"/>
      <c r="G19" s="197"/>
      <c r="H19" s="198">
        <f t="shared" si="1"/>
        <v>0</v>
      </c>
      <c r="I19" s="227"/>
      <c r="J19" s="227"/>
    </row>
    <row r="20" spans="1:10" ht="14.5">
      <c r="A20" s="21"/>
      <c r="B20" s="18" t="s">
        <v>25</v>
      </c>
      <c r="C20" s="19">
        <v>810292018382</v>
      </c>
      <c r="D20" s="20" t="s">
        <v>319</v>
      </c>
      <c r="E20" s="27" t="s">
        <v>24</v>
      </c>
      <c r="F20" s="28"/>
      <c r="G20" s="197"/>
      <c r="H20" s="198">
        <f t="shared" si="1"/>
        <v>0</v>
      </c>
      <c r="I20" s="227"/>
      <c r="J20" s="227"/>
    </row>
    <row r="21" spans="1:10" ht="14.5">
      <c r="A21" s="21"/>
      <c r="B21" s="33" t="s">
        <v>26</v>
      </c>
      <c r="C21" s="34">
        <v>810292018375</v>
      </c>
      <c r="D21" s="35" t="s">
        <v>320</v>
      </c>
      <c r="E21" s="36" t="s">
        <v>27</v>
      </c>
      <c r="F21" s="37"/>
      <c r="G21" s="197"/>
      <c r="H21" s="198">
        <f t="shared" si="1"/>
        <v>0</v>
      </c>
      <c r="I21" s="227"/>
      <c r="J21" s="227"/>
    </row>
    <row r="22" spans="1:10" ht="14.5">
      <c r="A22" s="282" t="s">
        <v>28</v>
      </c>
      <c r="B22" s="283"/>
      <c r="C22" s="283"/>
      <c r="D22" s="283"/>
      <c r="E22" s="283"/>
      <c r="F22" s="283"/>
      <c r="G22" s="284"/>
      <c r="H22" s="38">
        <f>SUM(H6:H21)</f>
        <v>0</v>
      </c>
      <c r="I22" s="39"/>
      <c r="J22" s="39"/>
    </row>
    <row r="23" spans="1:10">
      <c r="A23" s="291" t="s">
        <v>29</v>
      </c>
      <c r="B23" s="276"/>
      <c r="C23" s="276"/>
      <c r="D23" s="276"/>
      <c r="E23" s="276"/>
      <c r="F23" s="276"/>
      <c r="G23" s="276"/>
      <c r="H23" s="292"/>
      <c r="I23" s="9"/>
      <c r="J23" s="9"/>
    </row>
    <row r="24" spans="1:10" ht="14.5">
      <c r="A24" s="40">
        <v>6</v>
      </c>
      <c r="B24" s="199" t="s">
        <v>30</v>
      </c>
      <c r="C24" s="200">
        <v>810292017279</v>
      </c>
      <c r="D24" s="66" t="s">
        <v>321</v>
      </c>
      <c r="E24" s="201" t="s">
        <v>322</v>
      </c>
      <c r="F24" s="61"/>
      <c r="G24" s="202">
        <f t="shared" ref="G24:G39" si="2">F24*2</f>
        <v>0</v>
      </c>
      <c r="H24" s="203">
        <f t="shared" ref="H24:H43" si="3">F24*A24</f>
        <v>0</v>
      </c>
      <c r="I24" s="17"/>
      <c r="J24" s="17"/>
    </row>
    <row r="25" spans="1:10" ht="14.5">
      <c r="A25" s="21">
        <v>1</v>
      </c>
      <c r="B25" s="204" t="s">
        <v>31</v>
      </c>
      <c r="C25" s="19">
        <v>810292017286</v>
      </c>
      <c r="D25" s="20" t="s">
        <v>323</v>
      </c>
      <c r="E25" s="22" t="s">
        <v>324</v>
      </c>
      <c r="F25" s="23"/>
      <c r="G25" s="197">
        <f t="shared" si="2"/>
        <v>0</v>
      </c>
      <c r="H25" s="198">
        <f t="shared" si="3"/>
        <v>0</v>
      </c>
      <c r="I25" s="17"/>
      <c r="J25" s="17"/>
    </row>
    <row r="26" spans="1:10" ht="14.5">
      <c r="A26" s="21">
        <v>6</v>
      </c>
      <c r="B26" s="204" t="s">
        <v>32</v>
      </c>
      <c r="C26" s="19">
        <v>810292017309</v>
      </c>
      <c r="D26" s="20" t="s">
        <v>325</v>
      </c>
      <c r="E26" s="22" t="s">
        <v>326</v>
      </c>
      <c r="F26" s="23"/>
      <c r="G26" s="197">
        <f t="shared" si="2"/>
        <v>0</v>
      </c>
      <c r="H26" s="198">
        <f t="shared" si="3"/>
        <v>0</v>
      </c>
      <c r="I26" s="17"/>
      <c r="J26" s="17"/>
    </row>
    <row r="27" spans="1:10" ht="14.5">
      <c r="A27" s="21">
        <v>1</v>
      </c>
      <c r="B27" s="204" t="s">
        <v>33</v>
      </c>
      <c r="C27" s="19">
        <v>810292017316</v>
      </c>
      <c r="D27" s="20" t="s">
        <v>327</v>
      </c>
      <c r="E27" s="22" t="s">
        <v>328</v>
      </c>
      <c r="F27" s="23"/>
      <c r="G27" s="197">
        <f t="shared" si="2"/>
        <v>0</v>
      </c>
      <c r="H27" s="198">
        <f t="shared" si="3"/>
        <v>0</v>
      </c>
      <c r="I27" s="17"/>
      <c r="J27" s="17"/>
    </row>
    <row r="28" spans="1:10" ht="14.5">
      <c r="A28" s="21"/>
      <c r="B28" s="30" t="s">
        <v>34</v>
      </c>
      <c r="C28" s="30" t="s">
        <v>35</v>
      </c>
      <c r="D28" s="51" t="s">
        <v>36</v>
      </c>
      <c r="E28" s="52" t="s">
        <v>329</v>
      </c>
      <c r="F28" s="23"/>
      <c r="G28" s="197">
        <f t="shared" si="2"/>
        <v>0</v>
      </c>
      <c r="H28" s="198">
        <f t="shared" si="3"/>
        <v>0</v>
      </c>
      <c r="I28" s="17"/>
      <c r="J28" s="17"/>
    </row>
    <row r="29" spans="1:10" ht="14.5">
      <c r="A29" s="21">
        <v>6</v>
      </c>
      <c r="B29" s="204" t="s">
        <v>37</v>
      </c>
      <c r="C29" s="19">
        <v>810292017323</v>
      </c>
      <c r="D29" s="20" t="s">
        <v>330</v>
      </c>
      <c r="E29" s="22" t="s">
        <v>331</v>
      </c>
      <c r="F29" s="23"/>
      <c r="G29" s="197">
        <f t="shared" si="2"/>
        <v>0</v>
      </c>
      <c r="H29" s="198">
        <f t="shared" si="3"/>
        <v>0</v>
      </c>
      <c r="I29" s="17"/>
      <c r="J29" s="17"/>
    </row>
    <row r="30" spans="1:10" ht="14.5">
      <c r="A30" s="21">
        <v>1</v>
      </c>
      <c r="B30" s="204" t="s">
        <v>38</v>
      </c>
      <c r="C30" s="19">
        <v>810292017330</v>
      </c>
      <c r="D30" s="20" t="s">
        <v>332</v>
      </c>
      <c r="E30" s="22" t="s">
        <v>333</v>
      </c>
      <c r="F30" s="23"/>
      <c r="G30" s="197">
        <f t="shared" si="2"/>
        <v>0</v>
      </c>
      <c r="H30" s="198">
        <f t="shared" si="3"/>
        <v>0</v>
      </c>
      <c r="I30" s="17"/>
      <c r="J30" s="17"/>
    </row>
    <row r="31" spans="1:10" ht="14.5">
      <c r="A31" s="21"/>
      <c r="B31" s="30" t="s">
        <v>39</v>
      </c>
      <c r="C31" s="30" t="s">
        <v>40</v>
      </c>
      <c r="D31" s="51" t="s">
        <v>41</v>
      </c>
      <c r="E31" s="52" t="s">
        <v>334</v>
      </c>
      <c r="F31" s="23"/>
      <c r="G31" s="197">
        <f t="shared" si="2"/>
        <v>0</v>
      </c>
      <c r="H31" s="198">
        <f t="shared" si="3"/>
        <v>0</v>
      </c>
      <c r="I31" s="17"/>
      <c r="J31" s="17"/>
    </row>
    <row r="32" spans="1:10" ht="14.5">
      <c r="A32" s="21">
        <v>6</v>
      </c>
      <c r="B32" s="204" t="s">
        <v>42</v>
      </c>
      <c r="C32" s="19">
        <v>810292017347</v>
      </c>
      <c r="D32" s="20" t="s">
        <v>335</v>
      </c>
      <c r="E32" s="22" t="s">
        <v>336</v>
      </c>
      <c r="F32" s="23"/>
      <c r="G32" s="197">
        <f t="shared" si="2"/>
        <v>0</v>
      </c>
      <c r="H32" s="198">
        <f t="shared" si="3"/>
        <v>0</v>
      </c>
      <c r="I32" s="17"/>
      <c r="J32" s="17"/>
    </row>
    <row r="33" spans="1:10" ht="14.5">
      <c r="A33" s="21">
        <v>1</v>
      </c>
      <c r="B33" s="204" t="s">
        <v>43</v>
      </c>
      <c r="C33" s="19">
        <v>810292017354</v>
      </c>
      <c r="D33" s="20" t="s">
        <v>337</v>
      </c>
      <c r="E33" s="22" t="s">
        <v>338</v>
      </c>
      <c r="F33" s="23"/>
      <c r="G33" s="197">
        <f t="shared" si="2"/>
        <v>0</v>
      </c>
      <c r="H33" s="198">
        <f t="shared" si="3"/>
        <v>0</v>
      </c>
      <c r="I33" s="17"/>
      <c r="J33" s="17"/>
    </row>
    <row r="34" spans="1:10" ht="14.5">
      <c r="A34" s="21">
        <v>6</v>
      </c>
      <c r="B34" s="204" t="s">
        <v>44</v>
      </c>
      <c r="C34" s="19">
        <v>810292017385</v>
      </c>
      <c r="D34" s="20" t="s">
        <v>339</v>
      </c>
      <c r="E34" s="22" t="s">
        <v>340</v>
      </c>
      <c r="F34" s="23"/>
      <c r="G34" s="197">
        <f t="shared" si="2"/>
        <v>0</v>
      </c>
      <c r="H34" s="198">
        <f t="shared" si="3"/>
        <v>0</v>
      </c>
      <c r="I34" s="17"/>
      <c r="J34" s="17"/>
    </row>
    <row r="35" spans="1:10" ht="14.5">
      <c r="A35" s="21">
        <v>1</v>
      </c>
      <c r="B35" s="204" t="s">
        <v>45</v>
      </c>
      <c r="C35" s="19">
        <v>810292017392</v>
      </c>
      <c r="D35" s="20" t="s">
        <v>341</v>
      </c>
      <c r="E35" s="22" t="s">
        <v>342</v>
      </c>
      <c r="F35" s="23"/>
      <c r="G35" s="197">
        <f t="shared" si="2"/>
        <v>0</v>
      </c>
      <c r="H35" s="198">
        <f t="shared" si="3"/>
        <v>0</v>
      </c>
      <c r="I35" s="17"/>
      <c r="J35" s="17"/>
    </row>
    <row r="36" spans="1:10" ht="14.5">
      <c r="A36" s="21">
        <v>6</v>
      </c>
      <c r="B36" s="204" t="s">
        <v>46</v>
      </c>
      <c r="C36" s="19">
        <v>810292017361</v>
      </c>
      <c r="D36" s="20" t="s">
        <v>343</v>
      </c>
      <c r="E36" s="22" t="s">
        <v>344</v>
      </c>
      <c r="F36" s="23"/>
      <c r="G36" s="197">
        <f t="shared" si="2"/>
        <v>0</v>
      </c>
      <c r="H36" s="198">
        <f t="shared" si="3"/>
        <v>0</v>
      </c>
      <c r="I36" s="17"/>
      <c r="J36" s="17"/>
    </row>
    <row r="37" spans="1:10" ht="14.5">
      <c r="A37" s="21">
        <v>1</v>
      </c>
      <c r="B37" s="204" t="s">
        <v>47</v>
      </c>
      <c r="C37" s="19">
        <v>810292017378</v>
      </c>
      <c r="D37" s="20" t="s">
        <v>345</v>
      </c>
      <c r="E37" s="18" t="s">
        <v>346</v>
      </c>
      <c r="F37" s="23"/>
      <c r="G37" s="197">
        <f t="shared" si="2"/>
        <v>0</v>
      </c>
      <c r="H37" s="198">
        <f t="shared" si="3"/>
        <v>0</v>
      </c>
      <c r="I37" s="17"/>
      <c r="J37" s="17"/>
    </row>
    <row r="38" spans="1:10" ht="14.5">
      <c r="A38" s="21"/>
      <c r="B38" s="54" t="s">
        <v>48</v>
      </c>
      <c r="C38" s="19">
        <v>810292017248</v>
      </c>
      <c r="D38" s="20" t="s">
        <v>49</v>
      </c>
      <c r="E38" s="18" t="s">
        <v>347</v>
      </c>
      <c r="F38" s="23"/>
      <c r="G38" s="197">
        <f t="shared" si="2"/>
        <v>0</v>
      </c>
      <c r="H38" s="198">
        <f t="shared" si="3"/>
        <v>0</v>
      </c>
      <c r="I38" s="17"/>
      <c r="J38" s="17"/>
    </row>
    <row r="39" spans="1:10" ht="14.5">
      <c r="A39" s="21">
        <v>6</v>
      </c>
      <c r="B39" s="204" t="s">
        <v>50</v>
      </c>
      <c r="C39" s="19">
        <v>810292016784</v>
      </c>
      <c r="D39" s="20" t="s">
        <v>348</v>
      </c>
      <c r="E39" s="18" t="s">
        <v>349</v>
      </c>
      <c r="F39" s="23"/>
      <c r="G39" s="197">
        <f t="shared" si="2"/>
        <v>0</v>
      </c>
      <c r="H39" s="198">
        <f t="shared" si="3"/>
        <v>0</v>
      </c>
      <c r="I39" s="17"/>
      <c r="J39" s="17"/>
    </row>
    <row r="40" spans="1:10" ht="14.5">
      <c r="A40" s="21"/>
      <c r="B40" s="204" t="s">
        <v>51</v>
      </c>
      <c r="C40" s="19">
        <v>810292017460</v>
      </c>
      <c r="D40" s="20" t="s">
        <v>350</v>
      </c>
      <c r="E40" s="18" t="s">
        <v>351</v>
      </c>
      <c r="F40" s="23"/>
      <c r="G40" s="197" t="s">
        <v>52</v>
      </c>
      <c r="H40" s="198">
        <f t="shared" si="3"/>
        <v>0</v>
      </c>
      <c r="I40" s="17"/>
      <c r="J40" s="17"/>
    </row>
    <row r="41" spans="1:10" ht="14.5">
      <c r="A41" s="21">
        <v>6</v>
      </c>
      <c r="B41" s="204" t="s">
        <v>53</v>
      </c>
      <c r="C41" s="19">
        <v>810292017293</v>
      </c>
      <c r="D41" s="20" t="s">
        <v>352</v>
      </c>
      <c r="E41" s="22" t="s">
        <v>353</v>
      </c>
      <c r="F41" s="23"/>
      <c r="G41" s="197">
        <f t="shared" ref="G41:G42" si="4">F41*2</f>
        <v>0</v>
      </c>
      <c r="H41" s="198">
        <f t="shared" si="3"/>
        <v>0</v>
      </c>
      <c r="I41" s="17"/>
      <c r="J41" s="17"/>
    </row>
    <row r="42" spans="1:10" ht="14.5">
      <c r="A42" s="21">
        <v>6</v>
      </c>
      <c r="B42" s="204" t="s">
        <v>54</v>
      </c>
      <c r="C42" s="19">
        <v>810292017262</v>
      </c>
      <c r="D42" s="20" t="s">
        <v>354</v>
      </c>
      <c r="E42" s="18" t="s">
        <v>355</v>
      </c>
      <c r="F42" s="23"/>
      <c r="G42" s="197">
        <f t="shared" si="4"/>
        <v>0</v>
      </c>
      <c r="H42" s="198">
        <f t="shared" si="3"/>
        <v>0</v>
      </c>
      <c r="I42" s="17"/>
      <c r="J42" s="17"/>
    </row>
    <row r="43" spans="1:10" ht="14.5">
      <c r="A43" s="55"/>
      <c r="B43" s="205" t="s">
        <v>55</v>
      </c>
      <c r="C43" s="34">
        <v>810292017255</v>
      </c>
      <c r="D43" s="35" t="s">
        <v>356</v>
      </c>
      <c r="E43" s="33" t="s">
        <v>357</v>
      </c>
      <c r="F43" s="37"/>
      <c r="G43" s="206" t="s">
        <v>52</v>
      </c>
      <c r="H43" s="207">
        <f t="shared" si="3"/>
        <v>0</v>
      </c>
      <c r="I43" s="17"/>
      <c r="J43" s="17"/>
    </row>
    <row r="44" spans="1:10" ht="14.5">
      <c r="A44" s="285" t="s">
        <v>56</v>
      </c>
      <c r="B44" s="283"/>
      <c r="C44" s="283"/>
      <c r="D44" s="283"/>
      <c r="E44" s="283"/>
      <c r="F44" s="283"/>
      <c r="G44" s="284"/>
      <c r="H44" s="60">
        <f>SUM(H24:H43)</f>
        <v>0</v>
      </c>
      <c r="I44" s="39"/>
      <c r="J44" s="39"/>
    </row>
    <row r="45" spans="1:10">
      <c r="A45" s="293" t="s">
        <v>358</v>
      </c>
      <c r="B45" s="276"/>
      <c r="C45" s="276"/>
      <c r="D45" s="276"/>
      <c r="E45" s="276"/>
      <c r="F45" s="276"/>
      <c r="G45" s="276"/>
      <c r="H45" s="292"/>
      <c r="I45" s="9"/>
      <c r="J45" s="9"/>
    </row>
    <row r="46" spans="1:10" ht="14.5">
      <c r="A46" s="40">
        <v>4</v>
      </c>
      <c r="B46" s="41" t="s">
        <v>57</v>
      </c>
      <c r="C46" s="42">
        <v>810292017484</v>
      </c>
      <c r="D46" s="43" t="s">
        <v>359</v>
      </c>
      <c r="E46" s="44" t="s">
        <v>360</v>
      </c>
      <c r="F46" s="61"/>
      <c r="G46" s="81">
        <f t="shared" ref="G46:G52" si="5">F46*2</f>
        <v>0</v>
      </c>
      <c r="H46" s="82">
        <f t="shared" ref="H46:H58" si="6">F46*A46</f>
        <v>0</v>
      </c>
      <c r="I46" s="17"/>
      <c r="J46" s="17"/>
    </row>
    <row r="47" spans="1:10" ht="14.5">
      <c r="A47" s="21">
        <v>1</v>
      </c>
      <c r="B47" s="46" t="s">
        <v>58</v>
      </c>
      <c r="C47" s="47">
        <v>810292017491</v>
      </c>
      <c r="D47" s="48" t="s">
        <v>361</v>
      </c>
      <c r="E47" s="49" t="s">
        <v>362</v>
      </c>
      <c r="F47" s="23"/>
      <c r="G47" s="83">
        <f t="shared" si="5"/>
        <v>0</v>
      </c>
      <c r="H47" s="84">
        <f t="shared" si="6"/>
        <v>0</v>
      </c>
      <c r="I47" s="17"/>
      <c r="J47" s="17"/>
    </row>
    <row r="48" spans="1:10" ht="14.5">
      <c r="A48" s="21">
        <v>4</v>
      </c>
      <c r="B48" s="46" t="s">
        <v>59</v>
      </c>
      <c r="C48" s="47">
        <v>810292017576</v>
      </c>
      <c r="D48" s="48" t="s">
        <v>363</v>
      </c>
      <c r="E48" s="49" t="s">
        <v>364</v>
      </c>
      <c r="F48" s="23"/>
      <c r="G48" s="83">
        <f t="shared" si="5"/>
        <v>0</v>
      </c>
      <c r="H48" s="84">
        <f t="shared" si="6"/>
        <v>0</v>
      </c>
      <c r="I48" s="17"/>
      <c r="J48" s="17"/>
    </row>
    <row r="49" spans="1:10" ht="14.5">
      <c r="A49" s="21">
        <v>1</v>
      </c>
      <c r="B49" s="46" t="s">
        <v>60</v>
      </c>
      <c r="C49" s="47">
        <v>810292017583</v>
      </c>
      <c r="D49" s="48" t="s">
        <v>365</v>
      </c>
      <c r="E49" s="49" t="s">
        <v>366</v>
      </c>
      <c r="F49" s="23"/>
      <c r="G49" s="83">
        <f t="shared" si="5"/>
        <v>0</v>
      </c>
      <c r="H49" s="84">
        <f t="shared" si="6"/>
        <v>0</v>
      </c>
      <c r="I49" s="17"/>
      <c r="J49" s="17"/>
    </row>
    <row r="50" spans="1:10" ht="14.5">
      <c r="A50" s="21">
        <v>4</v>
      </c>
      <c r="B50" s="46" t="s">
        <v>61</v>
      </c>
      <c r="C50" s="47">
        <v>810292017552</v>
      </c>
      <c r="D50" s="48" t="s">
        <v>62</v>
      </c>
      <c r="E50" s="53" t="s">
        <v>367</v>
      </c>
      <c r="F50" s="23"/>
      <c r="G50" s="83">
        <f t="shared" si="5"/>
        <v>0</v>
      </c>
      <c r="H50" s="84">
        <f t="shared" si="6"/>
        <v>0</v>
      </c>
      <c r="I50" s="17"/>
      <c r="J50" s="17"/>
    </row>
    <row r="51" spans="1:10" ht="14.5">
      <c r="A51" s="21">
        <v>4</v>
      </c>
      <c r="B51" s="46" t="s">
        <v>63</v>
      </c>
      <c r="C51" s="47">
        <v>810292017590</v>
      </c>
      <c r="D51" s="48" t="s">
        <v>64</v>
      </c>
      <c r="E51" s="49" t="s">
        <v>368</v>
      </c>
      <c r="F51" s="23"/>
      <c r="G51" s="83">
        <f t="shared" si="5"/>
        <v>0</v>
      </c>
      <c r="H51" s="84">
        <f t="shared" si="6"/>
        <v>0</v>
      </c>
      <c r="I51" s="17"/>
      <c r="J51" s="17"/>
    </row>
    <row r="52" spans="1:10" ht="14.5">
      <c r="A52" s="21">
        <v>4</v>
      </c>
      <c r="B52" s="46" t="s">
        <v>65</v>
      </c>
      <c r="C52" s="47">
        <v>810292017569</v>
      </c>
      <c r="D52" s="48" t="s">
        <v>66</v>
      </c>
      <c r="E52" s="49" t="s">
        <v>369</v>
      </c>
      <c r="F52" s="23"/>
      <c r="G52" s="83">
        <f t="shared" si="5"/>
        <v>0</v>
      </c>
      <c r="H52" s="84">
        <f t="shared" si="6"/>
        <v>0</v>
      </c>
      <c r="I52" s="17"/>
      <c r="J52" s="17"/>
    </row>
    <row r="53" spans="1:10" ht="14.5">
      <c r="A53" s="21">
        <v>4</v>
      </c>
      <c r="B53" s="46" t="s">
        <v>67</v>
      </c>
      <c r="C53" s="47">
        <v>810292017606</v>
      </c>
      <c r="D53" s="48" t="s">
        <v>68</v>
      </c>
      <c r="E53" s="49" t="s">
        <v>370</v>
      </c>
      <c r="F53" s="23"/>
      <c r="G53" s="83">
        <v>30.5</v>
      </c>
      <c r="H53" s="84">
        <f t="shared" si="6"/>
        <v>0</v>
      </c>
      <c r="I53" s="17"/>
      <c r="J53" s="17"/>
    </row>
    <row r="54" spans="1:10" ht="14.5">
      <c r="A54" s="21">
        <v>4</v>
      </c>
      <c r="B54" s="46" t="s">
        <v>69</v>
      </c>
      <c r="C54" s="47">
        <v>810292017637</v>
      </c>
      <c r="D54" s="48" t="s">
        <v>70</v>
      </c>
      <c r="E54" s="49" t="s">
        <v>371</v>
      </c>
      <c r="F54" s="23"/>
      <c r="G54" s="83">
        <f t="shared" ref="G54:G58" si="7">F54*2</f>
        <v>0</v>
      </c>
      <c r="H54" s="84">
        <f t="shared" si="6"/>
        <v>0</v>
      </c>
      <c r="I54" s="17"/>
      <c r="J54" s="17"/>
    </row>
    <row r="55" spans="1:10" ht="14.5">
      <c r="A55" s="21">
        <v>1</v>
      </c>
      <c r="B55" s="46" t="s">
        <v>71</v>
      </c>
      <c r="C55" s="47">
        <v>810292017644</v>
      </c>
      <c r="D55" s="48" t="s">
        <v>70</v>
      </c>
      <c r="E55" s="49" t="s">
        <v>372</v>
      </c>
      <c r="F55" s="23"/>
      <c r="G55" s="83">
        <f t="shared" si="7"/>
        <v>0</v>
      </c>
      <c r="H55" s="84">
        <f t="shared" si="6"/>
        <v>0</v>
      </c>
      <c r="I55" s="17"/>
      <c r="J55" s="17"/>
    </row>
    <row r="56" spans="1:10" ht="14.5">
      <c r="A56" s="21">
        <v>4</v>
      </c>
      <c r="B56" s="46" t="s">
        <v>72</v>
      </c>
      <c r="C56" s="47">
        <v>810292017613</v>
      </c>
      <c r="D56" s="48" t="s">
        <v>73</v>
      </c>
      <c r="E56" s="49" t="s">
        <v>373</v>
      </c>
      <c r="F56" s="23"/>
      <c r="G56" s="83">
        <f t="shared" si="7"/>
        <v>0</v>
      </c>
      <c r="H56" s="84">
        <f t="shared" si="6"/>
        <v>0</v>
      </c>
      <c r="I56" s="17"/>
      <c r="J56" s="17"/>
    </row>
    <row r="57" spans="1:10" ht="14.5">
      <c r="A57" s="21">
        <v>1</v>
      </c>
      <c r="B57" s="46" t="s">
        <v>74</v>
      </c>
      <c r="C57" s="47">
        <v>810292017620</v>
      </c>
      <c r="D57" s="48" t="s">
        <v>73</v>
      </c>
      <c r="E57" s="49" t="s">
        <v>374</v>
      </c>
      <c r="F57" s="23"/>
      <c r="G57" s="83">
        <f t="shared" si="7"/>
        <v>0</v>
      </c>
      <c r="H57" s="84">
        <f t="shared" si="6"/>
        <v>0</v>
      </c>
      <c r="I57" s="17"/>
      <c r="J57" s="17"/>
    </row>
    <row r="58" spans="1:10" ht="14.5">
      <c r="A58" s="55">
        <v>4</v>
      </c>
      <c r="B58" s="56" t="s">
        <v>75</v>
      </c>
      <c r="C58" s="57">
        <v>810292017651</v>
      </c>
      <c r="D58" s="58" t="s">
        <v>76</v>
      </c>
      <c r="E58" s="62" t="s">
        <v>375</v>
      </c>
      <c r="F58" s="37"/>
      <c r="G58" s="90">
        <f t="shared" si="7"/>
        <v>0</v>
      </c>
      <c r="H58" s="91">
        <f t="shared" si="6"/>
        <v>0</v>
      </c>
      <c r="I58" s="17"/>
      <c r="J58" s="17"/>
    </row>
    <row r="59" spans="1:10" ht="14.5">
      <c r="A59" s="294" t="s">
        <v>77</v>
      </c>
      <c r="B59" s="283"/>
      <c r="C59" s="283"/>
      <c r="D59" s="283"/>
      <c r="E59" s="283"/>
      <c r="F59" s="283"/>
      <c r="G59" s="284"/>
      <c r="H59" s="228">
        <f>SUM(H46:H58)</f>
        <v>0</v>
      </c>
      <c r="I59" s="39"/>
      <c r="J59" s="39"/>
    </row>
    <row r="60" spans="1:10">
      <c r="A60" s="297" t="s">
        <v>78</v>
      </c>
      <c r="B60" s="298"/>
      <c r="C60" s="298"/>
      <c r="D60" s="298"/>
      <c r="E60" s="298"/>
      <c r="F60" s="298"/>
      <c r="G60" s="298"/>
      <c r="H60" s="299"/>
      <c r="I60" s="9"/>
      <c r="J60" s="9"/>
    </row>
    <row r="61" spans="1:10" ht="14.5">
      <c r="A61" s="229"/>
      <c r="B61" s="230" t="s">
        <v>79</v>
      </c>
      <c r="C61" s="230" t="s">
        <v>80</v>
      </c>
      <c r="D61" s="231" t="s">
        <v>81</v>
      </c>
      <c r="E61" s="232" t="s">
        <v>376</v>
      </c>
      <c r="F61" s="233"/>
      <c r="G61" s="234">
        <f t="shared" ref="G61:G73" si="8">F61*2</f>
        <v>0</v>
      </c>
      <c r="H61" s="235">
        <f t="shared" ref="H61:H76" si="9">F61*A61</f>
        <v>0</v>
      </c>
      <c r="I61" s="63"/>
      <c r="J61" s="63"/>
    </row>
    <row r="62" spans="1:10" ht="14.5">
      <c r="A62" s="170">
        <v>6</v>
      </c>
      <c r="B62" s="213" t="s">
        <v>82</v>
      </c>
      <c r="C62" s="214">
        <v>810292017903</v>
      </c>
      <c r="D62" s="215" t="s">
        <v>81</v>
      </c>
      <c r="E62" s="216" t="s">
        <v>377</v>
      </c>
      <c r="F62" s="236"/>
      <c r="G62" s="237">
        <f t="shared" si="8"/>
        <v>0</v>
      </c>
      <c r="H62" s="238">
        <f t="shared" si="9"/>
        <v>0</v>
      </c>
      <c r="I62" s="63"/>
      <c r="J62" s="63"/>
    </row>
    <row r="63" spans="1:10" ht="14.5">
      <c r="A63" s="10">
        <v>1</v>
      </c>
      <c r="B63" s="218" t="s">
        <v>83</v>
      </c>
      <c r="C63" s="219">
        <v>810292017910</v>
      </c>
      <c r="D63" s="220" t="s">
        <v>81</v>
      </c>
      <c r="E63" s="221" t="s">
        <v>378</v>
      </c>
      <c r="F63" s="239"/>
      <c r="G63" s="240">
        <f t="shared" si="8"/>
        <v>0</v>
      </c>
      <c r="H63" s="241">
        <f t="shared" si="9"/>
        <v>0</v>
      </c>
      <c r="I63" s="17"/>
      <c r="J63" s="17"/>
    </row>
    <row r="64" spans="1:10" ht="14.5">
      <c r="A64" s="21"/>
      <c r="B64" s="242" t="s">
        <v>84</v>
      </c>
      <c r="C64" s="242" t="s">
        <v>85</v>
      </c>
      <c r="D64" s="243" t="s">
        <v>86</v>
      </c>
      <c r="E64" s="244" t="s">
        <v>379</v>
      </c>
      <c r="F64" s="236"/>
      <c r="G64" s="245">
        <f t="shared" si="8"/>
        <v>0</v>
      </c>
      <c r="H64" s="246">
        <f t="shared" si="9"/>
        <v>0</v>
      </c>
      <c r="I64" s="17"/>
      <c r="J64" s="17"/>
    </row>
    <row r="65" spans="1:10" ht="14.5">
      <c r="A65" s="21">
        <v>6</v>
      </c>
      <c r="B65" s="218" t="s">
        <v>87</v>
      </c>
      <c r="C65" s="219">
        <v>810292017927</v>
      </c>
      <c r="D65" s="220" t="s">
        <v>86</v>
      </c>
      <c r="E65" s="218" t="s">
        <v>380</v>
      </c>
      <c r="F65" s="239"/>
      <c r="G65" s="240">
        <f t="shared" si="8"/>
        <v>0</v>
      </c>
      <c r="H65" s="241">
        <f t="shared" si="9"/>
        <v>0</v>
      </c>
      <c r="I65" s="17"/>
      <c r="J65" s="17"/>
    </row>
    <row r="66" spans="1:10" ht="14.5">
      <c r="A66" s="21">
        <v>1</v>
      </c>
      <c r="B66" s="213" t="s">
        <v>88</v>
      </c>
      <c r="C66" s="214">
        <v>810292017934</v>
      </c>
      <c r="D66" s="215" t="s">
        <v>86</v>
      </c>
      <c r="E66" s="216" t="s">
        <v>381</v>
      </c>
      <c r="F66" s="236"/>
      <c r="G66" s="245">
        <f t="shared" si="8"/>
        <v>0</v>
      </c>
      <c r="H66" s="246">
        <f t="shared" si="9"/>
        <v>0</v>
      </c>
      <c r="I66" s="17"/>
      <c r="J66" s="17"/>
    </row>
    <row r="67" spans="1:10" ht="14.5">
      <c r="A67" s="21"/>
      <c r="B67" s="247" t="s">
        <v>89</v>
      </c>
      <c r="C67" s="247" t="s">
        <v>90</v>
      </c>
      <c r="D67" s="231" t="s">
        <v>91</v>
      </c>
      <c r="E67" s="232" t="s">
        <v>382</v>
      </c>
      <c r="F67" s="239"/>
      <c r="G67" s="240">
        <f t="shared" si="8"/>
        <v>0</v>
      </c>
      <c r="H67" s="241">
        <f t="shared" si="9"/>
        <v>0</v>
      </c>
      <c r="I67" s="17"/>
      <c r="J67" s="17"/>
    </row>
    <row r="68" spans="1:10" ht="14.5">
      <c r="A68" s="21">
        <v>6</v>
      </c>
      <c r="B68" s="213" t="s">
        <v>92</v>
      </c>
      <c r="C68" s="214">
        <v>810292017941</v>
      </c>
      <c r="D68" s="215" t="s">
        <v>91</v>
      </c>
      <c r="E68" s="216" t="s">
        <v>383</v>
      </c>
      <c r="F68" s="236"/>
      <c r="G68" s="245">
        <f t="shared" si="8"/>
        <v>0</v>
      </c>
      <c r="H68" s="246">
        <f t="shared" si="9"/>
        <v>0</v>
      </c>
      <c r="I68" s="17"/>
      <c r="J68" s="17"/>
    </row>
    <row r="69" spans="1:10" ht="14.5">
      <c r="A69" s="21">
        <v>1</v>
      </c>
      <c r="B69" s="218" t="s">
        <v>93</v>
      </c>
      <c r="C69" s="219">
        <v>810292017958</v>
      </c>
      <c r="D69" s="220" t="s">
        <v>91</v>
      </c>
      <c r="E69" s="221" t="s">
        <v>384</v>
      </c>
      <c r="F69" s="239"/>
      <c r="G69" s="240">
        <f t="shared" si="8"/>
        <v>0</v>
      </c>
      <c r="H69" s="241">
        <f t="shared" si="9"/>
        <v>0</v>
      </c>
      <c r="I69" s="17"/>
      <c r="J69" s="17"/>
    </row>
    <row r="70" spans="1:10" ht="14.5">
      <c r="A70" s="21"/>
      <c r="B70" s="242" t="s">
        <v>94</v>
      </c>
      <c r="C70" s="242" t="s">
        <v>95</v>
      </c>
      <c r="D70" s="243" t="s">
        <v>96</v>
      </c>
      <c r="E70" s="244" t="s">
        <v>385</v>
      </c>
      <c r="F70" s="236"/>
      <c r="G70" s="245">
        <f t="shared" si="8"/>
        <v>0</v>
      </c>
      <c r="H70" s="246">
        <f t="shared" si="9"/>
        <v>0</v>
      </c>
      <c r="I70" s="17"/>
      <c r="J70" s="17"/>
    </row>
    <row r="71" spans="1:10" ht="14.5">
      <c r="A71" s="21">
        <v>6</v>
      </c>
      <c r="B71" s="218" t="s">
        <v>97</v>
      </c>
      <c r="C71" s="219">
        <v>810292017965</v>
      </c>
      <c r="D71" s="220" t="s">
        <v>96</v>
      </c>
      <c r="E71" s="221" t="s">
        <v>386</v>
      </c>
      <c r="F71" s="222"/>
      <c r="G71" s="240">
        <f t="shared" si="8"/>
        <v>0</v>
      </c>
      <c r="H71" s="241">
        <f t="shared" si="9"/>
        <v>0</v>
      </c>
      <c r="I71" s="17"/>
      <c r="J71" s="17"/>
    </row>
    <row r="72" spans="1:10" ht="14.5">
      <c r="A72" s="21">
        <v>1</v>
      </c>
      <c r="B72" s="213" t="s">
        <v>98</v>
      </c>
      <c r="C72" s="214">
        <v>810292017972</v>
      </c>
      <c r="D72" s="215" t="s">
        <v>96</v>
      </c>
      <c r="E72" s="216" t="s">
        <v>387</v>
      </c>
      <c r="F72" s="217"/>
      <c r="G72" s="245">
        <f t="shared" si="8"/>
        <v>0</v>
      </c>
      <c r="H72" s="246">
        <f t="shared" si="9"/>
        <v>0</v>
      </c>
      <c r="I72" s="17"/>
      <c r="J72" s="17"/>
    </row>
    <row r="73" spans="1:10" ht="14.5">
      <c r="A73" s="21">
        <v>6</v>
      </c>
      <c r="B73" s="225" t="s">
        <v>99</v>
      </c>
      <c r="C73" s="219">
        <v>810292017989</v>
      </c>
      <c r="D73" s="220" t="s">
        <v>100</v>
      </c>
      <c r="E73" s="221" t="s">
        <v>388</v>
      </c>
      <c r="F73" s="222"/>
      <c r="G73" s="240">
        <f t="shared" si="8"/>
        <v>0</v>
      </c>
      <c r="H73" s="241">
        <f t="shared" si="9"/>
        <v>0</v>
      </c>
      <c r="I73" s="17"/>
      <c r="J73" s="17"/>
    </row>
    <row r="74" spans="1:10" ht="14.5">
      <c r="A74" s="21"/>
      <c r="B74" s="248" t="s">
        <v>101</v>
      </c>
      <c r="C74" s="214">
        <v>810292018009</v>
      </c>
      <c r="D74" s="215" t="s">
        <v>100</v>
      </c>
      <c r="E74" s="216" t="s">
        <v>389</v>
      </c>
      <c r="F74" s="217"/>
      <c r="G74" s="245" t="s">
        <v>52</v>
      </c>
      <c r="H74" s="246">
        <f t="shared" si="9"/>
        <v>0</v>
      </c>
      <c r="I74" s="17"/>
      <c r="J74" s="17"/>
    </row>
    <row r="75" spans="1:10" ht="14.5">
      <c r="A75" s="21">
        <v>6</v>
      </c>
      <c r="B75" s="225" t="s">
        <v>102</v>
      </c>
      <c r="C75" s="219">
        <v>810292017996</v>
      </c>
      <c r="D75" s="220" t="s">
        <v>103</v>
      </c>
      <c r="E75" s="221" t="s">
        <v>390</v>
      </c>
      <c r="F75" s="222"/>
      <c r="G75" s="240">
        <f t="shared" ref="G75:G76" si="10">F75*2</f>
        <v>0</v>
      </c>
      <c r="H75" s="241">
        <f t="shared" si="9"/>
        <v>0</v>
      </c>
      <c r="I75" s="17"/>
      <c r="J75" s="17"/>
    </row>
    <row r="76" spans="1:10" ht="14.5">
      <c r="A76" s="55">
        <v>6</v>
      </c>
      <c r="B76" s="249" t="s">
        <v>104</v>
      </c>
      <c r="C76" s="250">
        <v>810292018016</v>
      </c>
      <c r="D76" s="251" t="s">
        <v>105</v>
      </c>
      <c r="E76" s="252" t="s">
        <v>391</v>
      </c>
      <c r="F76" s="253"/>
      <c r="G76" s="254">
        <f t="shared" si="10"/>
        <v>0</v>
      </c>
      <c r="H76" s="255">
        <f t="shared" si="9"/>
        <v>0</v>
      </c>
      <c r="I76" s="17"/>
      <c r="J76" s="17"/>
    </row>
    <row r="77" spans="1:10" ht="14.5">
      <c r="A77" s="295" t="s">
        <v>106</v>
      </c>
      <c r="B77" s="283"/>
      <c r="C77" s="283"/>
      <c r="D77" s="283"/>
      <c r="E77" s="283"/>
      <c r="F77" s="283"/>
      <c r="G77" s="284"/>
      <c r="H77" s="64">
        <f>SUM(H62:H76)</f>
        <v>0</v>
      </c>
      <c r="I77" s="39"/>
      <c r="J77" s="39"/>
    </row>
    <row r="78" spans="1:10">
      <c r="A78" s="300" t="s">
        <v>107</v>
      </c>
      <c r="B78" s="276"/>
      <c r="C78" s="276"/>
      <c r="D78" s="276"/>
      <c r="E78" s="276"/>
      <c r="F78" s="276"/>
      <c r="G78" s="276"/>
      <c r="H78" s="292"/>
      <c r="I78" s="9"/>
      <c r="J78" s="9"/>
    </row>
    <row r="79" spans="1:10" ht="14.5">
      <c r="A79" s="40">
        <v>4</v>
      </c>
      <c r="B79" s="41" t="s">
        <v>108</v>
      </c>
      <c r="C79" s="42">
        <v>810292018122</v>
      </c>
      <c r="D79" s="43" t="s">
        <v>109</v>
      </c>
      <c r="E79" s="65" t="s">
        <v>392</v>
      </c>
      <c r="F79" s="45"/>
      <c r="G79" s="81">
        <f t="shared" ref="G79:G82" si="11">F79*2</f>
        <v>0</v>
      </c>
      <c r="H79" s="82">
        <f t="shared" ref="H79:H82" si="12">F79*A79</f>
        <v>0</v>
      </c>
      <c r="I79" s="17"/>
      <c r="J79" s="17"/>
    </row>
    <row r="80" spans="1:10" ht="14.5">
      <c r="A80" s="21">
        <v>2</v>
      </c>
      <c r="B80" s="46" t="s">
        <v>110</v>
      </c>
      <c r="C80" s="47">
        <v>810292018139</v>
      </c>
      <c r="D80" s="48" t="s">
        <v>111</v>
      </c>
      <c r="E80" s="49" t="s">
        <v>393</v>
      </c>
      <c r="F80" s="50"/>
      <c r="G80" s="83">
        <f t="shared" si="11"/>
        <v>0</v>
      </c>
      <c r="H80" s="84">
        <f t="shared" si="12"/>
        <v>0</v>
      </c>
      <c r="I80" s="17"/>
      <c r="J80" s="17"/>
    </row>
    <row r="81" spans="1:10" ht="14.5">
      <c r="A81" s="21">
        <v>2</v>
      </c>
      <c r="B81" s="46" t="s">
        <v>112</v>
      </c>
      <c r="C81" s="47">
        <v>810292018146</v>
      </c>
      <c r="D81" s="48" t="s">
        <v>113</v>
      </c>
      <c r="E81" s="49" t="s">
        <v>394</v>
      </c>
      <c r="F81" s="50"/>
      <c r="G81" s="83">
        <f t="shared" si="11"/>
        <v>0</v>
      </c>
      <c r="H81" s="84">
        <f t="shared" si="12"/>
        <v>0</v>
      </c>
      <c r="I81" s="17"/>
      <c r="J81" s="17"/>
    </row>
    <row r="82" spans="1:10" ht="14.5">
      <c r="A82" s="21">
        <v>2</v>
      </c>
      <c r="B82" s="46" t="s">
        <v>114</v>
      </c>
      <c r="C82" s="47">
        <v>810292018153</v>
      </c>
      <c r="D82" s="48" t="s">
        <v>115</v>
      </c>
      <c r="E82" s="53" t="s">
        <v>395</v>
      </c>
      <c r="F82" s="50"/>
      <c r="G82" s="83">
        <f t="shared" si="11"/>
        <v>0</v>
      </c>
      <c r="H82" s="84">
        <f t="shared" si="12"/>
        <v>0</v>
      </c>
      <c r="I82" s="17"/>
      <c r="J82" s="17"/>
    </row>
    <row r="83" spans="1:10" ht="14.5">
      <c r="A83" s="295" t="s">
        <v>116</v>
      </c>
      <c r="B83" s="283"/>
      <c r="C83" s="283"/>
      <c r="D83" s="283"/>
      <c r="E83" s="283"/>
      <c r="F83" s="283"/>
      <c r="G83" s="284"/>
      <c r="H83" s="64">
        <f>SUM(H79:H82)</f>
        <v>0</v>
      </c>
      <c r="I83" s="39"/>
      <c r="J83" s="39"/>
    </row>
    <row r="84" spans="1:10">
      <c r="A84" s="301" t="s">
        <v>117</v>
      </c>
      <c r="B84" s="276"/>
      <c r="C84" s="276"/>
      <c r="D84" s="276"/>
      <c r="E84" s="276"/>
      <c r="F84" s="276"/>
      <c r="G84" s="276"/>
      <c r="H84" s="292"/>
      <c r="I84" s="9"/>
      <c r="J84" s="9"/>
    </row>
    <row r="85" spans="1:10" ht="14.5">
      <c r="A85" s="40">
        <v>4</v>
      </c>
      <c r="B85" s="256" t="s">
        <v>118</v>
      </c>
      <c r="C85" s="209">
        <v>810292018047</v>
      </c>
      <c r="D85" s="210" t="s">
        <v>396</v>
      </c>
      <c r="E85" s="211" t="s">
        <v>397</v>
      </c>
      <c r="F85" s="212"/>
      <c r="G85" s="257">
        <f t="shared" ref="G85:G89" si="13">F85*2</f>
        <v>0</v>
      </c>
      <c r="H85" s="258">
        <f t="shared" ref="H85:H90" si="14">F85*A85</f>
        <v>0</v>
      </c>
      <c r="I85" s="17"/>
      <c r="J85" s="17"/>
    </row>
    <row r="86" spans="1:10" ht="14.5">
      <c r="A86" s="21">
        <v>4</v>
      </c>
      <c r="B86" s="248" t="s">
        <v>119</v>
      </c>
      <c r="C86" s="214">
        <v>810292018054</v>
      </c>
      <c r="D86" s="215" t="s">
        <v>398</v>
      </c>
      <c r="E86" s="216" t="s">
        <v>399</v>
      </c>
      <c r="F86" s="217"/>
      <c r="G86" s="245">
        <f t="shared" si="13"/>
        <v>0</v>
      </c>
      <c r="H86" s="246">
        <f t="shared" si="14"/>
        <v>0</v>
      </c>
      <c r="I86" s="17"/>
      <c r="J86" s="17"/>
    </row>
    <row r="87" spans="1:10" ht="14.5">
      <c r="A87" s="21">
        <v>2</v>
      </c>
      <c r="B87" s="225" t="s">
        <v>120</v>
      </c>
      <c r="C87" s="219">
        <v>810292018061</v>
      </c>
      <c r="D87" s="220" t="s">
        <v>400</v>
      </c>
      <c r="E87" s="218" t="s">
        <v>401</v>
      </c>
      <c r="F87" s="222"/>
      <c r="G87" s="240">
        <f t="shared" si="13"/>
        <v>0</v>
      </c>
      <c r="H87" s="241">
        <f t="shared" si="14"/>
        <v>0</v>
      </c>
      <c r="I87" s="17"/>
      <c r="J87" s="17"/>
    </row>
    <row r="88" spans="1:10" ht="14.5">
      <c r="A88" s="21">
        <v>2</v>
      </c>
      <c r="B88" s="248" t="s">
        <v>121</v>
      </c>
      <c r="C88" s="214">
        <v>810292018078</v>
      </c>
      <c r="D88" s="215" t="s">
        <v>402</v>
      </c>
      <c r="E88" s="216" t="s">
        <v>122</v>
      </c>
      <c r="F88" s="217"/>
      <c r="G88" s="245">
        <f t="shared" si="13"/>
        <v>0</v>
      </c>
      <c r="H88" s="246">
        <f t="shared" si="14"/>
        <v>0</v>
      </c>
      <c r="I88" s="17"/>
      <c r="J88" s="17"/>
    </row>
    <row r="89" spans="1:10" ht="14.5">
      <c r="A89" s="67"/>
      <c r="B89" s="259" t="s">
        <v>123</v>
      </c>
      <c r="C89" s="260">
        <v>810292018474</v>
      </c>
      <c r="D89" s="261" t="s">
        <v>403</v>
      </c>
      <c r="E89" s="262" t="s">
        <v>52</v>
      </c>
      <c r="F89" s="263"/>
      <c r="G89" s="240">
        <f t="shared" si="13"/>
        <v>0</v>
      </c>
      <c r="H89" s="241">
        <f t="shared" si="14"/>
        <v>0</v>
      </c>
      <c r="I89" s="17"/>
      <c r="J89" s="17"/>
    </row>
    <row r="90" spans="1:10" ht="14.5">
      <c r="A90" s="67"/>
      <c r="B90" s="226" t="s">
        <v>124</v>
      </c>
      <c r="C90" s="264">
        <v>810292018290</v>
      </c>
      <c r="D90" s="223" t="s">
        <v>404</v>
      </c>
      <c r="E90" s="224" t="s">
        <v>52</v>
      </c>
      <c r="F90" s="253"/>
      <c r="G90" s="265"/>
      <c r="H90" s="255">
        <f t="shared" si="14"/>
        <v>0</v>
      </c>
      <c r="I90" s="17"/>
      <c r="J90" s="17"/>
    </row>
    <row r="91" spans="1:10" ht="14.5">
      <c r="A91" s="296" t="s">
        <v>125</v>
      </c>
      <c r="B91" s="283"/>
      <c r="C91" s="283"/>
      <c r="D91" s="283"/>
      <c r="E91" s="283"/>
      <c r="F91" s="283"/>
      <c r="G91" s="284"/>
      <c r="H91" s="72">
        <f>SUM(H85:H90)</f>
        <v>0</v>
      </c>
      <c r="I91" s="39"/>
      <c r="J91" s="39"/>
    </row>
    <row r="92" spans="1:10">
      <c r="A92" s="302" t="s">
        <v>126</v>
      </c>
      <c r="B92" s="288"/>
      <c r="C92" s="288"/>
      <c r="D92" s="288"/>
      <c r="E92" s="288"/>
      <c r="F92" s="288"/>
      <c r="G92" s="288"/>
      <c r="H92" s="289"/>
      <c r="I92" s="9"/>
      <c r="J92" s="9"/>
    </row>
    <row r="93" spans="1:10" ht="14.5">
      <c r="A93" s="40">
        <v>4</v>
      </c>
      <c r="B93" s="41" t="s">
        <v>127</v>
      </c>
      <c r="C93" s="42">
        <v>810292017699</v>
      </c>
      <c r="D93" s="43" t="s">
        <v>128</v>
      </c>
      <c r="E93" s="65" t="s">
        <v>405</v>
      </c>
      <c r="F93" s="61"/>
      <c r="G93" s="81">
        <f t="shared" ref="G93:G95" si="15">F93*2</f>
        <v>0</v>
      </c>
      <c r="H93" s="82">
        <f t="shared" ref="H93:H99" si="16">F93*A93</f>
        <v>0</v>
      </c>
      <c r="I93" s="17"/>
      <c r="J93" s="17"/>
    </row>
    <row r="94" spans="1:10" ht="14.5">
      <c r="A94" s="21">
        <v>6</v>
      </c>
      <c r="B94" s="46" t="s">
        <v>129</v>
      </c>
      <c r="C94" s="47">
        <v>810292017408</v>
      </c>
      <c r="D94" s="48" t="s">
        <v>130</v>
      </c>
      <c r="E94" s="49" t="s">
        <v>406</v>
      </c>
      <c r="F94" s="23"/>
      <c r="G94" s="83">
        <f t="shared" si="15"/>
        <v>0</v>
      </c>
      <c r="H94" s="84">
        <f t="shared" si="16"/>
        <v>0</v>
      </c>
      <c r="I94" s="17"/>
      <c r="J94" s="17"/>
    </row>
    <row r="95" spans="1:10" ht="14.5">
      <c r="A95" s="21">
        <v>6</v>
      </c>
      <c r="B95" s="46" t="s">
        <v>131</v>
      </c>
      <c r="C95" s="47">
        <v>810292017767</v>
      </c>
      <c r="D95" s="48" t="s">
        <v>132</v>
      </c>
      <c r="E95" s="53" t="s">
        <v>407</v>
      </c>
      <c r="F95" s="23"/>
      <c r="G95" s="83">
        <f t="shared" si="15"/>
        <v>0</v>
      </c>
      <c r="H95" s="84">
        <f t="shared" si="16"/>
        <v>0</v>
      </c>
      <c r="I95" s="17"/>
      <c r="J95" s="17"/>
    </row>
    <row r="96" spans="1:10" ht="14.5">
      <c r="A96" s="21"/>
      <c r="B96" s="46" t="s">
        <v>133</v>
      </c>
      <c r="C96" s="47">
        <v>810292017774</v>
      </c>
      <c r="D96" s="48" t="s">
        <v>134</v>
      </c>
      <c r="E96" s="49" t="s">
        <v>408</v>
      </c>
      <c r="F96" s="23"/>
      <c r="G96" s="83" t="s">
        <v>52</v>
      </c>
      <c r="H96" s="84">
        <f t="shared" si="16"/>
        <v>0</v>
      </c>
      <c r="I96" s="17"/>
      <c r="J96" s="17"/>
    </row>
    <row r="97" spans="1:10" ht="14.5">
      <c r="A97" s="21">
        <v>6</v>
      </c>
      <c r="B97" s="46" t="s">
        <v>135</v>
      </c>
      <c r="C97" s="73">
        <v>810292017826</v>
      </c>
      <c r="D97" s="74" t="s">
        <v>136</v>
      </c>
      <c r="E97" s="75" t="s">
        <v>409</v>
      </c>
      <c r="F97" s="23"/>
      <c r="G97" s="83">
        <f>F97*2</f>
        <v>0</v>
      </c>
      <c r="H97" s="84">
        <f t="shared" si="16"/>
        <v>0</v>
      </c>
      <c r="I97" s="17"/>
      <c r="J97" s="17"/>
    </row>
    <row r="98" spans="1:10" ht="14.5">
      <c r="A98" s="21"/>
      <c r="B98" s="76" t="s">
        <v>137</v>
      </c>
      <c r="C98" s="77">
        <v>810292017835</v>
      </c>
      <c r="D98" s="78" t="s">
        <v>136</v>
      </c>
      <c r="E98" s="79" t="s">
        <v>410</v>
      </c>
      <c r="F98" s="23"/>
      <c r="G98" s="83" t="s">
        <v>52</v>
      </c>
      <c r="H98" s="84">
        <f t="shared" si="16"/>
        <v>0</v>
      </c>
      <c r="I98" s="17"/>
      <c r="J98" s="17"/>
    </row>
    <row r="99" spans="1:10" ht="14.5">
      <c r="A99" s="55">
        <v>4</v>
      </c>
      <c r="B99" s="56" t="s">
        <v>138</v>
      </c>
      <c r="C99" s="57">
        <v>810292017859</v>
      </c>
      <c r="D99" s="58" t="s">
        <v>139</v>
      </c>
      <c r="E99" s="62" t="s">
        <v>411</v>
      </c>
      <c r="F99" s="37"/>
      <c r="G99" s="90">
        <f>F99*2</f>
        <v>0</v>
      </c>
      <c r="H99" s="91">
        <f t="shared" si="16"/>
        <v>0</v>
      </c>
      <c r="I99" s="17"/>
      <c r="J99" s="17"/>
    </row>
    <row r="100" spans="1:10" ht="14.5">
      <c r="A100" s="303" t="s">
        <v>140</v>
      </c>
      <c r="B100" s="283"/>
      <c r="C100" s="283"/>
      <c r="D100" s="283"/>
      <c r="E100" s="283"/>
      <c r="F100" s="283"/>
      <c r="G100" s="284"/>
      <c r="H100" s="80">
        <f>SUM(H93:H99)</f>
        <v>0</v>
      </c>
      <c r="I100" s="39"/>
      <c r="J100" s="39"/>
    </row>
    <row r="101" spans="1:10">
      <c r="A101" s="306" t="s">
        <v>141</v>
      </c>
      <c r="B101" s="276"/>
      <c r="C101" s="276"/>
      <c r="D101" s="276"/>
      <c r="E101" s="276"/>
      <c r="F101" s="276"/>
      <c r="G101" s="276"/>
      <c r="H101" s="292"/>
      <c r="I101" s="9"/>
      <c r="J101" s="9"/>
    </row>
    <row r="102" spans="1:10" ht="14.5">
      <c r="A102" s="40">
        <v>4</v>
      </c>
      <c r="B102" s="41" t="s">
        <v>142</v>
      </c>
      <c r="C102" s="42">
        <v>810292017682</v>
      </c>
      <c r="D102" s="43" t="s">
        <v>143</v>
      </c>
      <c r="E102" s="65" t="s">
        <v>412</v>
      </c>
      <c r="F102" s="61"/>
      <c r="G102" s="81">
        <f t="shared" ref="G102:G109" si="17">F102*2</f>
        <v>0</v>
      </c>
      <c r="H102" s="82">
        <f t="shared" ref="H102:H109" si="18">F102*A102</f>
        <v>0</v>
      </c>
      <c r="I102" s="17"/>
      <c r="J102" s="17"/>
    </row>
    <row r="103" spans="1:10" ht="14.5">
      <c r="A103" s="21">
        <v>4</v>
      </c>
      <c r="B103" s="46" t="s">
        <v>144</v>
      </c>
      <c r="C103" s="47">
        <v>810292017743</v>
      </c>
      <c r="D103" s="48" t="s">
        <v>145</v>
      </c>
      <c r="E103" s="49" t="s">
        <v>413</v>
      </c>
      <c r="F103" s="23"/>
      <c r="G103" s="83">
        <f t="shared" si="17"/>
        <v>0</v>
      </c>
      <c r="H103" s="84">
        <f t="shared" si="18"/>
        <v>0</v>
      </c>
      <c r="I103" s="17"/>
      <c r="J103" s="17"/>
    </row>
    <row r="104" spans="1:10" ht="14.5">
      <c r="A104" s="21">
        <v>6</v>
      </c>
      <c r="B104" s="46" t="s">
        <v>146</v>
      </c>
      <c r="C104" s="47">
        <v>810292017798</v>
      </c>
      <c r="D104" s="48" t="s">
        <v>147</v>
      </c>
      <c r="E104" s="49" t="s">
        <v>414</v>
      </c>
      <c r="F104" s="23"/>
      <c r="G104" s="83">
        <f t="shared" si="17"/>
        <v>0</v>
      </c>
      <c r="H104" s="84">
        <f t="shared" si="18"/>
        <v>0</v>
      </c>
      <c r="I104" s="17"/>
      <c r="J104" s="17"/>
    </row>
    <row r="105" spans="1:10" ht="14.5">
      <c r="A105" s="21">
        <v>6</v>
      </c>
      <c r="B105" s="46" t="s">
        <v>148</v>
      </c>
      <c r="C105" s="47">
        <v>810292018085</v>
      </c>
      <c r="D105" s="48" t="s">
        <v>149</v>
      </c>
      <c r="E105" s="49" t="s">
        <v>415</v>
      </c>
      <c r="F105" s="23"/>
      <c r="G105" s="83">
        <f t="shared" si="17"/>
        <v>0</v>
      </c>
      <c r="H105" s="84">
        <f t="shared" si="18"/>
        <v>0</v>
      </c>
      <c r="I105" s="17"/>
      <c r="J105" s="17"/>
    </row>
    <row r="106" spans="1:10" ht="14.5">
      <c r="A106" s="21">
        <v>6</v>
      </c>
      <c r="B106" s="46" t="s">
        <v>150</v>
      </c>
      <c r="C106" s="47">
        <v>810292017811</v>
      </c>
      <c r="D106" s="48" t="s">
        <v>151</v>
      </c>
      <c r="E106" s="49" t="s">
        <v>416</v>
      </c>
      <c r="F106" s="23"/>
      <c r="G106" s="83">
        <f t="shared" si="17"/>
        <v>0</v>
      </c>
      <c r="H106" s="84">
        <f t="shared" si="18"/>
        <v>0</v>
      </c>
      <c r="I106" s="17"/>
      <c r="J106" s="17"/>
    </row>
    <row r="107" spans="1:10" ht="14.5">
      <c r="A107" s="21">
        <v>4</v>
      </c>
      <c r="B107" s="46" t="s">
        <v>152</v>
      </c>
      <c r="C107" s="47">
        <v>810292016470</v>
      </c>
      <c r="D107" s="48" t="s">
        <v>153</v>
      </c>
      <c r="E107" s="49" t="s">
        <v>417</v>
      </c>
      <c r="F107" s="23"/>
      <c r="G107" s="83">
        <f t="shared" si="17"/>
        <v>0</v>
      </c>
      <c r="H107" s="84">
        <f t="shared" si="18"/>
        <v>0</v>
      </c>
      <c r="I107" s="17"/>
      <c r="J107" s="17"/>
    </row>
    <row r="108" spans="1:10" ht="14.5">
      <c r="A108" s="21">
        <v>4</v>
      </c>
      <c r="B108" s="68" t="s">
        <v>154</v>
      </c>
      <c r="C108" s="69">
        <v>810292017897</v>
      </c>
      <c r="D108" s="85" t="s">
        <v>155</v>
      </c>
      <c r="E108" s="86" t="s">
        <v>418</v>
      </c>
      <c r="F108" s="28"/>
      <c r="G108" s="87">
        <f t="shared" si="17"/>
        <v>0</v>
      </c>
      <c r="H108" s="88">
        <f t="shared" si="18"/>
        <v>0</v>
      </c>
      <c r="I108" s="89"/>
      <c r="J108" s="89"/>
    </row>
    <row r="109" spans="1:10" ht="14.5">
      <c r="A109" s="55">
        <v>4</v>
      </c>
      <c r="B109" s="56" t="s">
        <v>156</v>
      </c>
      <c r="C109" s="57">
        <v>810292017415</v>
      </c>
      <c r="D109" s="58" t="s">
        <v>157</v>
      </c>
      <c r="E109" s="62" t="s">
        <v>419</v>
      </c>
      <c r="F109" s="37"/>
      <c r="G109" s="90">
        <f t="shared" si="17"/>
        <v>0</v>
      </c>
      <c r="H109" s="91">
        <f t="shared" si="18"/>
        <v>0</v>
      </c>
      <c r="I109" s="17"/>
      <c r="J109" s="17"/>
    </row>
    <row r="110" spans="1:10" ht="14.5">
      <c r="A110" s="304" t="s">
        <v>158</v>
      </c>
      <c r="B110" s="283"/>
      <c r="C110" s="283"/>
      <c r="D110" s="283"/>
      <c r="E110" s="283"/>
      <c r="F110" s="283"/>
      <c r="G110" s="284"/>
      <c r="H110" s="92">
        <f>SUM(H102:H109)</f>
        <v>0</v>
      </c>
      <c r="I110" s="39"/>
      <c r="J110" s="39"/>
    </row>
    <row r="111" spans="1:10">
      <c r="A111" s="307" t="s">
        <v>159</v>
      </c>
      <c r="B111" s="276"/>
      <c r="C111" s="276"/>
      <c r="D111" s="276"/>
      <c r="E111" s="276"/>
      <c r="F111" s="276"/>
      <c r="G111" s="276"/>
      <c r="H111" s="292"/>
      <c r="I111" s="9"/>
      <c r="J111" s="9"/>
    </row>
    <row r="112" spans="1:10" ht="14.5">
      <c r="A112" s="40">
        <v>4</v>
      </c>
      <c r="B112" s="41" t="s">
        <v>160</v>
      </c>
      <c r="C112" s="42">
        <v>810292017705</v>
      </c>
      <c r="D112" s="43" t="s">
        <v>161</v>
      </c>
      <c r="E112" s="65" t="s">
        <v>420</v>
      </c>
      <c r="F112" s="23"/>
      <c r="G112" s="81">
        <f t="shared" ref="G112:G119" si="19">F112*2</f>
        <v>0</v>
      </c>
      <c r="H112" s="82">
        <f t="shared" ref="H112:H119" si="20">F112*A112</f>
        <v>0</v>
      </c>
      <c r="I112" s="17"/>
      <c r="J112" s="17"/>
    </row>
    <row r="113" spans="1:10" ht="14.5">
      <c r="A113" s="21">
        <v>4</v>
      </c>
      <c r="B113" s="46" t="s">
        <v>162</v>
      </c>
      <c r="C113" s="47">
        <v>810292013530</v>
      </c>
      <c r="D113" s="48" t="s">
        <v>163</v>
      </c>
      <c r="E113" s="49" t="s">
        <v>421</v>
      </c>
      <c r="F113" s="23"/>
      <c r="G113" s="83">
        <f t="shared" si="19"/>
        <v>0</v>
      </c>
      <c r="H113" s="84">
        <f t="shared" si="20"/>
        <v>0</v>
      </c>
      <c r="I113" s="17"/>
      <c r="J113" s="17"/>
    </row>
    <row r="114" spans="1:10" ht="14.5">
      <c r="A114" s="21">
        <v>6</v>
      </c>
      <c r="B114" s="46" t="s">
        <v>164</v>
      </c>
      <c r="C114" s="73">
        <v>810292017712</v>
      </c>
      <c r="D114" s="93" t="s">
        <v>165</v>
      </c>
      <c r="E114" s="49" t="s">
        <v>422</v>
      </c>
      <c r="F114" s="23"/>
      <c r="G114" s="83">
        <f t="shared" si="19"/>
        <v>0</v>
      </c>
      <c r="H114" s="84">
        <f t="shared" si="20"/>
        <v>0</v>
      </c>
      <c r="I114" s="17"/>
      <c r="J114" s="17"/>
    </row>
    <row r="115" spans="1:10" ht="14.5">
      <c r="A115" s="21">
        <v>4</v>
      </c>
      <c r="B115" s="18" t="s">
        <v>166</v>
      </c>
      <c r="C115" s="19">
        <v>810292017736</v>
      </c>
      <c r="D115" s="20" t="s">
        <v>167</v>
      </c>
      <c r="E115" s="49" t="s">
        <v>423</v>
      </c>
      <c r="F115" s="23"/>
      <c r="G115" s="83">
        <f t="shared" si="19"/>
        <v>0</v>
      </c>
      <c r="H115" s="84">
        <f t="shared" si="20"/>
        <v>0</v>
      </c>
      <c r="I115" s="17"/>
      <c r="J115" s="17"/>
    </row>
    <row r="116" spans="1:10" ht="14.5">
      <c r="A116" s="21">
        <v>6</v>
      </c>
      <c r="B116" s="46" t="s">
        <v>168</v>
      </c>
      <c r="C116" s="47">
        <v>810292017675</v>
      </c>
      <c r="D116" s="48" t="s">
        <v>167</v>
      </c>
      <c r="E116" s="49" t="s">
        <v>424</v>
      </c>
      <c r="F116" s="23"/>
      <c r="G116" s="83">
        <f t="shared" si="19"/>
        <v>0</v>
      </c>
      <c r="H116" s="84">
        <f t="shared" si="20"/>
        <v>0</v>
      </c>
      <c r="I116" s="17"/>
      <c r="J116" s="17"/>
    </row>
    <row r="117" spans="1:10" ht="14.5">
      <c r="A117" s="21">
        <v>4</v>
      </c>
      <c r="B117" s="46" t="s">
        <v>169</v>
      </c>
      <c r="C117" s="47">
        <v>810292017804</v>
      </c>
      <c r="D117" s="93" t="s">
        <v>170</v>
      </c>
      <c r="E117" s="94" t="s">
        <v>425</v>
      </c>
      <c r="F117" s="15"/>
      <c r="G117" s="95">
        <f t="shared" si="19"/>
        <v>0</v>
      </c>
      <c r="H117" s="96">
        <f t="shared" si="20"/>
        <v>0</v>
      </c>
      <c r="I117" s="17"/>
      <c r="J117" s="17"/>
    </row>
    <row r="118" spans="1:10" ht="14.5">
      <c r="A118" s="21">
        <v>4</v>
      </c>
      <c r="B118" s="46" t="s">
        <v>171</v>
      </c>
      <c r="C118" s="47">
        <v>810292017781</v>
      </c>
      <c r="D118" s="48" t="s">
        <v>172</v>
      </c>
      <c r="E118" s="49" t="s">
        <v>426</v>
      </c>
      <c r="F118" s="23"/>
      <c r="G118" s="83">
        <f t="shared" si="19"/>
        <v>0</v>
      </c>
      <c r="H118" s="84">
        <f t="shared" si="20"/>
        <v>0</v>
      </c>
      <c r="I118" s="17"/>
      <c r="J118" s="17"/>
    </row>
    <row r="119" spans="1:10" ht="14.5">
      <c r="A119" s="21">
        <v>6</v>
      </c>
      <c r="B119" s="46" t="s">
        <v>173</v>
      </c>
      <c r="C119" s="47">
        <v>810292017866</v>
      </c>
      <c r="D119" s="48" t="s">
        <v>174</v>
      </c>
      <c r="E119" s="49" t="s">
        <v>427</v>
      </c>
      <c r="F119" s="23"/>
      <c r="G119" s="83">
        <f t="shared" si="19"/>
        <v>0</v>
      </c>
      <c r="H119" s="84">
        <f t="shared" si="20"/>
        <v>0</v>
      </c>
      <c r="I119" s="17"/>
      <c r="J119" s="17"/>
    </row>
    <row r="120" spans="1:10" ht="14.5">
      <c r="A120" s="305" t="s">
        <v>175</v>
      </c>
      <c r="B120" s="288"/>
      <c r="C120" s="288"/>
      <c r="D120" s="288"/>
      <c r="E120" s="288"/>
      <c r="F120" s="288"/>
      <c r="G120" s="289"/>
      <c r="H120" s="97">
        <f>SUM(H112:H119)</f>
        <v>0</v>
      </c>
      <c r="I120" s="39"/>
      <c r="J120" s="39"/>
    </row>
    <row r="121" spans="1:10">
      <c r="A121" s="308" t="s">
        <v>176</v>
      </c>
      <c r="B121" s="283"/>
      <c r="C121" s="283"/>
      <c r="D121" s="283"/>
      <c r="E121" s="283"/>
      <c r="F121" s="283"/>
      <c r="G121" s="283"/>
      <c r="H121" s="284"/>
      <c r="I121" s="9"/>
      <c r="J121" s="9"/>
    </row>
    <row r="122" spans="1:10" ht="22.5">
      <c r="A122" s="98">
        <v>1</v>
      </c>
      <c r="B122" s="98" t="s">
        <v>177</v>
      </c>
      <c r="C122" s="98" t="s">
        <v>52</v>
      </c>
      <c r="D122" s="273" t="s">
        <v>428</v>
      </c>
      <c r="E122" s="98" t="s">
        <v>52</v>
      </c>
      <c r="F122" s="99"/>
      <c r="G122" s="100" t="s">
        <v>52</v>
      </c>
      <c r="H122" s="101">
        <f>F122*A122</f>
        <v>0</v>
      </c>
      <c r="I122" s="17"/>
      <c r="J122" s="17"/>
    </row>
    <row r="123" spans="1:10">
      <c r="A123" s="308" t="s">
        <v>178</v>
      </c>
      <c r="B123" s="283"/>
      <c r="C123" s="283"/>
      <c r="D123" s="283"/>
      <c r="E123" s="283"/>
      <c r="F123" s="283"/>
      <c r="G123" s="283"/>
      <c r="H123" s="284"/>
      <c r="I123" s="9"/>
      <c r="J123" s="9"/>
    </row>
    <row r="124" spans="1:10" ht="14.5">
      <c r="A124" s="102">
        <v>4</v>
      </c>
      <c r="B124" s="102" t="s">
        <v>9</v>
      </c>
      <c r="C124" s="102">
        <v>810292018399</v>
      </c>
      <c r="D124" s="103" t="s">
        <v>429</v>
      </c>
      <c r="E124" s="102" t="s">
        <v>430</v>
      </c>
      <c r="F124" s="104"/>
      <c r="G124" s="16">
        <f t="shared" ref="G124:G134" si="21">F124*2</f>
        <v>0</v>
      </c>
      <c r="H124" s="96">
        <f t="shared" ref="H124:H134" si="22">F124*A124</f>
        <v>0</v>
      </c>
      <c r="I124" s="17"/>
      <c r="J124" s="17"/>
    </row>
    <row r="125" spans="1:10" ht="14.5">
      <c r="A125" s="53">
        <v>4</v>
      </c>
      <c r="B125" s="53" t="s">
        <v>12</v>
      </c>
      <c r="C125" s="53">
        <v>810292018405</v>
      </c>
      <c r="D125" s="48" t="s">
        <v>431</v>
      </c>
      <c r="E125" s="49" t="s">
        <v>432</v>
      </c>
      <c r="F125" s="50"/>
      <c r="G125" s="16">
        <f t="shared" si="21"/>
        <v>0</v>
      </c>
      <c r="H125" s="96">
        <f t="shared" si="22"/>
        <v>0</v>
      </c>
      <c r="I125" s="17"/>
      <c r="J125" s="17"/>
    </row>
    <row r="126" spans="1:10" ht="14.5">
      <c r="A126" s="53">
        <v>4</v>
      </c>
      <c r="B126" s="53" t="s">
        <v>34</v>
      </c>
      <c r="C126" s="53">
        <v>810292018412</v>
      </c>
      <c r="D126" s="48" t="s">
        <v>36</v>
      </c>
      <c r="E126" s="53" t="s">
        <v>433</v>
      </c>
      <c r="F126" s="50"/>
      <c r="G126" s="16">
        <f t="shared" si="21"/>
        <v>0</v>
      </c>
      <c r="H126" s="96">
        <f t="shared" si="22"/>
        <v>0</v>
      </c>
      <c r="I126" s="17"/>
      <c r="J126" s="17"/>
    </row>
    <row r="127" spans="1:10" ht="14.5">
      <c r="A127" s="53">
        <v>4</v>
      </c>
      <c r="B127" s="53" t="s">
        <v>39</v>
      </c>
      <c r="C127" s="53">
        <v>810292018429</v>
      </c>
      <c r="D127" s="48" t="s">
        <v>41</v>
      </c>
      <c r="E127" s="53" t="s">
        <v>434</v>
      </c>
      <c r="F127" s="50"/>
      <c r="G127" s="16">
        <f t="shared" si="21"/>
        <v>0</v>
      </c>
      <c r="H127" s="96">
        <f t="shared" si="22"/>
        <v>0</v>
      </c>
      <c r="I127" s="17"/>
      <c r="J127" s="17"/>
    </row>
    <row r="128" spans="1:10" ht="14.5">
      <c r="A128" s="53">
        <v>4</v>
      </c>
      <c r="B128" s="53" t="s">
        <v>48</v>
      </c>
      <c r="C128" s="53">
        <v>810292017248</v>
      </c>
      <c r="D128" s="48" t="s">
        <v>49</v>
      </c>
      <c r="E128" s="49" t="s">
        <v>435</v>
      </c>
      <c r="F128" s="50"/>
      <c r="G128" s="16">
        <f t="shared" si="21"/>
        <v>0</v>
      </c>
      <c r="H128" s="96">
        <f t="shared" si="22"/>
        <v>0</v>
      </c>
      <c r="I128" s="17"/>
      <c r="J128" s="17"/>
    </row>
    <row r="129" spans="1:10" ht="14.5">
      <c r="A129" s="53">
        <v>4</v>
      </c>
      <c r="B129" s="53" t="s">
        <v>79</v>
      </c>
      <c r="C129" s="53">
        <v>810292018436</v>
      </c>
      <c r="D129" s="48" t="s">
        <v>81</v>
      </c>
      <c r="E129" s="49" t="s">
        <v>436</v>
      </c>
      <c r="F129" s="50"/>
      <c r="G129" s="16">
        <f t="shared" si="21"/>
        <v>0</v>
      </c>
      <c r="H129" s="96">
        <f t="shared" si="22"/>
        <v>0</v>
      </c>
      <c r="I129" s="17"/>
      <c r="J129" s="17"/>
    </row>
    <row r="130" spans="1:10" ht="14.5">
      <c r="A130" s="53">
        <v>4</v>
      </c>
      <c r="B130" s="53" t="s">
        <v>84</v>
      </c>
      <c r="C130" s="53">
        <v>810292018443</v>
      </c>
      <c r="D130" s="48" t="s">
        <v>86</v>
      </c>
      <c r="E130" s="49" t="s">
        <v>437</v>
      </c>
      <c r="F130" s="50"/>
      <c r="G130" s="16">
        <f t="shared" si="21"/>
        <v>0</v>
      </c>
      <c r="H130" s="96">
        <f t="shared" si="22"/>
        <v>0</v>
      </c>
      <c r="I130" s="17"/>
      <c r="J130" s="17"/>
    </row>
    <row r="131" spans="1:10" ht="14.5">
      <c r="A131" s="53">
        <v>4</v>
      </c>
      <c r="B131" s="53" t="s">
        <v>89</v>
      </c>
      <c r="C131" s="53">
        <v>810292018450</v>
      </c>
      <c r="D131" s="48" t="s">
        <v>91</v>
      </c>
      <c r="E131" s="49" t="s">
        <v>438</v>
      </c>
      <c r="F131" s="50"/>
      <c r="G131" s="16">
        <f t="shared" si="21"/>
        <v>0</v>
      </c>
      <c r="H131" s="96">
        <f t="shared" si="22"/>
        <v>0</v>
      </c>
      <c r="I131" s="17"/>
      <c r="J131" s="17"/>
    </row>
    <row r="132" spans="1:10" ht="14.5">
      <c r="A132" s="53">
        <v>4</v>
      </c>
      <c r="B132" s="53" t="s">
        <v>94</v>
      </c>
      <c r="C132" s="53">
        <v>810292018467</v>
      </c>
      <c r="D132" s="48" t="s">
        <v>96</v>
      </c>
      <c r="E132" s="53" t="s">
        <v>439</v>
      </c>
      <c r="F132" s="50"/>
      <c r="G132" s="16">
        <f t="shared" si="21"/>
        <v>0</v>
      </c>
      <c r="H132" s="96">
        <f t="shared" si="22"/>
        <v>0</v>
      </c>
      <c r="I132" s="17"/>
      <c r="J132" s="17"/>
    </row>
    <row r="133" spans="1:10" ht="14.5">
      <c r="A133" s="53">
        <v>4</v>
      </c>
      <c r="B133" s="53" t="s">
        <v>162</v>
      </c>
      <c r="C133" s="53">
        <v>810292013530</v>
      </c>
      <c r="D133" s="48" t="s">
        <v>163</v>
      </c>
      <c r="E133" s="53" t="s">
        <v>440</v>
      </c>
      <c r="F133" s="50"/>
      <c r="G133" s="16">
        <f t="shared" si="21"/>
        <v>0</v>
      </c>
      <c r="H133" s="96">
        <f t="shared" si="22"/>
        <v>0</v>
      </c>
      <c r="I133" s="17"/>
      <c r="J133" s="17"/>
    </row>
    <row r="134" spans="1:10" ht="14.5">
      <c r="A134" s="53">
        <v>8</v>
      </c>
      <c r="B134" s="53" t="s">
        <v>166</v>
      </c>
      <c r="C134" s="53">
        <v>810292017736</v>
      </c>
      <c r="D134" s="48" t="s">
        <v>179</v>
      </c>
      <c r="E134" s="53" t="s">
        <v>441</v>
      </c>
      <c r="F134" s="50"/>
      <c r="G134" s="16">
        <f t="shared" si="21"/>
        <v>0</v>
      </c>
      <c r="H134" s="96">
        <f t="shared" si="22"/>
        <v>0</v>
      </c>
      <c r="I134" s="17"/>
      <c r="J134" s="17"/>
    </row>
    <row r="135" spans="1:10" ht="14.5">
      <c r="A135" s="312" t="s">
        <v>180</v>
      </c>
      <c r="B135" s="283"/>
      <c r="C135" s="283"/>
      <c r="D135" s="283"/>
      <c r="E135" s="283"/>
      <c r="F135" s="283"/>
      <c r="G135" s="283"/>
      <c r="H135" s="284"/>
      <c r="I135" s="105"/>
      <c r="J135" s="105"/>
    </row>
    <row r="136" spans="1:10" ht="14.5">
      <c r="A136" s="102">
        <v>5</v>
      </c>
      <c r="B136" s="102" t="s">
        <v>181</v>
      </c>
      <c r="C136" s="102" t="s">
        <v>52</v>
      </c>
      <c r="D136" s="103" t="s">
        <v>182</v>
      </c>
      <c r="E136" s="102" t="s">
        <v>27</v>
      </c>
      <c r="F136" s="104"/>
      <c r="G136" s="16">
        <f>F136*2</f>
        <v>0</v>
      </c>
      <c r="H136" s="96">
        <f>F136*A136</f>
        <v>0</v>
      </c>
      <c r="I136" s="17"/>
      <c r="J136" s="17"/>
    </row>
    <row r="137" spans="1:10" ht="14.5">
      <c r="A137" s="86">
        <v>1</v>
      </c>
      <c r="B137" s="86" t="s">
        <v>183</v>
      </c>
      <c r="C137" s="86" t="s">
        <v>52</v>
      </c>
      <c r="D137" s="106" t="s">
        <v>184</v>
      </c>
      <c r="E137" s="86" t="s">
        <v>27</v>
      </c>
      <c r="F137" s="32">
        <v>0</v>
      </c>
      <c r="G137" s="71">
        <v>0</v>
      </c>
      <c r="H137" s="107">
        <v>0</v>
      </c>
      <c r="I137" s="17"/>
      <c r="J137" s="17"/>
    </row>
    <row r="138" spans="1:10" ht="14.5">
      <c r="A138" s="309" t="s">
        <v>185</v>
      </c>
      <c r="B138" s="283"/>
      <c r="C138" s="283"/>
      <c r="D138" s="283"/>
      <c r="E138" s="283"/>
      <c r="F138" s="283"/>
      <c r="G138" s="284"/>
      <c r="H138" s="108">
        <f>H136+H137</f>
        <v>0</v>
      </c>
      <c r="I138" s="17"/>
      <c r="J138" s="17"/>
    </row>
    <row r="139" spans="1:10" ht="14.5">
      <c r="A139" s="310" t="s">
        <v>284</v>
      </c>
      <c r="B139" s="298"/>
      <c r="C139" s="298"/>
      <c r="D139" s="298"/>
      <c r="E139" s="298"/>
      <c r="F139" s="298"/>
      <c r="G139" s="299"/>
      <c r="H139" s="109">
        <f>H122</f>
        <v>0</v>
      </c>
      <c r="I139" s="39"/>
      <c r="J139" s="39"/>
    </row>
    <row r="140" spans="1:10">
      <c r="A140" s="313" t="s">
        <v>186</v>
      </c>
      <c r="B140" s="283"/>
      <c r="C140" s="283"/>
      <c r="D140" s="283"/>
      <c r="E140" s="283"/>
      <c r="F140" s="283"/>
      <c r="G140" s="283"/>
      <c r="H140" s="284"/>
      <c r="I140" s="9"/>
      <c r="J140" s="9"/>
    </row>
    <row r="141" spans="1:10" ht="14.5">
      <c r="A141" s="21">
        <v>6</v>
      </c>
      <c r="B141" s="46" t="s">
        <v>187</v>
      </c>
      <c r="C141" s="110">
        <v>810292014896</v>
      </c>
      <c r="D141" s="111" t="s">
        <v>442</v>
      </c>
      <c r="E141" s="49" t="s">
        <v>443</v>
      </c>
      <c r="F141" s="50"/>
      <c r="G141" s="83">
        <f t="shared" ref="G141:G144" si="23">F141*2</f>
        <v>0</v>
      </c>
      <c r="H141" s="84">
        <f t="shared" ref="H141:H144" si="24">F141*A141</f>
        <v>0</v>
      </c>
      <c r="I141" s="17"/>
      <c r="J141" s="17"/>
    </row>
    <row r="142" spans="1:10" ht="14.5">
      <c r="A142" s="21">
        <v>6</v>
      </c>
      <c r="B142" s="46" t="s">
        <v>188</v>
      </c>
      <c r="C142" s="110">
        <v>810292014889</v>
      </c>
      <c r="D142" s="112" t="s">
        <v>444</v>
      </c>
      <c r="E142" s="49" t="s">
        <v>445</v>
      </c>
      <c r="F142" s="50"/>
      <c r="G142" s="83">
        <f t="shared" si="23"/>
        <v>0</v>
      </c>
      <c r="H142" s="84">
        <f t="shared" si="24"/>
        <v>0</v>
      </c>
      <c r="I142" s="17"/>
      <c r="J142" s="17"/>
    </row>
    <row r="143" spans="1:10" ht="14.5">
      <c r="A143" s="21">
        <v>6</v>
      </c>
      <c r="B143" s="46" t="s">
        <v>189</v>
      </c>
      <c r="C143" s="110">
        <v>810292014872</v>
      </c>
      <c r="D143" s="113" t="s">
        <v>446</v>
      </c>
      <c r="E143" s="94" t="s">
        <v>447</v>
      </c>
      <c r="F143" s="104"/>
      <c r="G143" s="95">
        <f t="shared" si="23"/>
        <v>0</v>
      </c>
      <c r="H143" s="96">
        <f t="shared" si="24"/>
        <v>0</v>
      </c>
      <c r="I143" s="17"/>
      <c r="J143" s="17"/>
    </row>
    <row r="144" spans="1:10" ht="14.5">
      <c r="A144" s="21"/>
      <c r="B144" s="46" t="s">
        <v>219</v>
      </c>
      <c r="C144" s="47" t="s">
        <v>52</v>
      </c>
      <c r="D144" s="48" t="s">
        <v>448</v>
      </c>
      <c r="E144" s="49" t="s">
        <v>52</v>
      </c>
      <c r="F144" s="50"/>
      <c r="G144" s="83">
        <f t="shared" si="23"/>
        <v>0</v>
      </c>
      <c r="H144" s="84">
        <f t="shared" si="24"/>
        <v>0</v>
      </c>
      <c r="I144" s="17"/>
      <c r="J144" s="17"/>
    </row>
    <row r="145" spans="1:10" ht="14.5">
      <c r="A145" s="311" t="s">
        <v>190</v>
      </c>
      <c r="B145" s="283"/>
      <c r="C145" s="283"/>
      <c r="D145" s="283"/>
      <c r="E145" s="283"/>
      <c r="F145" s="283"/>
      <c r="G145" s="284"/>
      <c r="H145" s="114">
        <f>SUM(H141:H144)</f>
        <v>0</v>
      </c>
      <c r="I145" s="39"/>
      <c r="J145" s="39"/>
    </row>
    <row r="146" spans="1:10">
      <c r="A146" s="314" t="s">
        <v>191</v>
      </c>
      <c r="B146" s="276"/>
      <c r="C146" s="276"/>
      <c r="D146" s="276"/>
      <c r="E146" s="276"/>
      <c r="F146" s="276"/>
      <c r="G146" s="276"/>
      <c r="H146" s="292"/>
      <c r="I146" s="9"/>
      <c r="J146" s="9"/>
    </row>
    <row r="147" spans="1:10" ht="14.5">
      <c r="A147" s="40">
        <v>3</v>
      </c>
      <c r="B147" s="41" t="s">
        <v>192</v>
      </c>
      <c r="C147" s="42">
        <v>810292018092</v>
      </c>
      <c r="D147" s="43" t="s">
        <v>193</v>
      </c>
      <c r="E147" s="65" t="s">
        <v>449</v>
      </c>
      <c r="F147" s="61"/>
      <c r="G147" s="81">
        <f t="shared" ref="G147:G157" si="25">F147*2</f>
        <v>0</v>
      </c>
      <c r="H147" s="82">
        <f t="shared" ref="H147:H157" si="26">F147*A147</f>
        <v>0</v>
      </c>
      <c r="I147" s="17"/>
      <c r="J147" s="17"/>
    </row>
    <row r="148" spans="1:10" ht="14.5">
      <c r="A148" s="21"/>
      <c r="B148" s="46" t="s">
        <v>194</v>
      </c>
      <c r="C148" s="47">
        <v>810292018184</v>
      </c>
      <c r="D148" s="48" t="s">
        <v>193</v>
      </c>
      <c r="E148" s="49" t="s">
        <v>450</v>
      </c>
      <c r="F148" s="23"/>
      <c r="G148" s="83">
        <f t="shared" si="25"/>
        <v>0</v>
      </c>
      <c r="H148" s="84">
        <f t="shared" si="26"/>
        <v>0</v>
      </c>
      <c r="I148" s="17"/>
      <c r="J148" s="17"/>
    </row>
    <row r="149" spans="1:10" ht="14.5">
      <c r="A149" s="21">
        <v>3</v>
      </c>
      <c r="B149" s="46" t="s">
        <v>195</v>
      </c>
      <c r="C149" s="73">
        <v>810292018108</v>
      </c>
      <c r="D149" s="93" t="s">
        <v>196</v>
      </c>
      <c r="E149" s="49" t="s">
        <v>451</v>
      </c>
      <c r="F149" s="23"/>
      <c r="G149" s="83">
        <f t="shared" si="25"/>
        <v>0</v>
      </c>
      <c r="H149" s="84">
        <f t="shared" si="26"/>
        <v>0</v>
      </c>
      <c r="I149" s="17"/>
      <c r="J149" s="17"/>
    </row>
    <row r="150" spans="1:10" ht="14.5">
      <c r="A150" s="21"/>
      <c r="B150" s="46" t="s">
        <v>197</v>
      </c>
      <c r="C150" s="47">
        <v>810292018238</v>
      </c>
      <c r="D150" s="48" t="s">
        <v>196</v>
      </c>
      <c r="E150" s="49" t="s">
        <v>452</v>
      </c>
      <c r="F150" s="23"/>
      <c r="G150" s="83">
        <f t="shared" si="25"/>
        <v>0</v>
      </c>
      <c r="H150" s="84">
        <f t="shared" si="26"/>
        <v>0</v>
      </c>
      <c r="I150" s="17"/>
      <c r="J150" s="17"/>
    </row>
    <row r="151" spans="1:10" ht="14.5">
      <c r="A151" s="21">
        <v>3</v>
      </c>
      <c r="B151" s="46" t="s">
        <v>198</v>
      </c>
      <c r="C151" s="47">
        <v>810292018245</v>
      </c>
      <c r="D151" s="48" t="s">
        <v>199</v>
      </c>
      <c r="E151" s="49" t="s">
        <v>453</v>
      </c>
      <c r="F151" s="23"/>
      <c r="G151" s="83">
        <f t="shared" si="25"/>
        <v>0</v>
      </c>
      <c r="H151" s="84">
        <f t="shared" si="26"/>
        <v>0</v>
      </c>
      <c r="I151" s="17"/>
      <c r="J151" s="17"/>
    </row>
    <row r="152" spans="1:10" ht="14.5">
      <c r="A152" s="21">
        <v>3</v>
      </c>
      <c r="B152" s="46" t="s">
        <v>200</v>
      </c>
      <c r="C152" s="47">
        <v>810292018115</v>
      </c>
      <c r="D152" s="93" t="s">
        <v>201</v>
      </c>
      <c r="E152" s="94" t="s">
        <v>454</v>
      </c>
      <c r="F152" s="23"/>
      <c r="G152" s="95">
        <f t="shared" si="25"/>
        <v>0</v>
      </c>
      <c r="H152" s="96">
        <f t="shared" si="26"/>
        <v>0</v>
      </c>
      <c r="I152" s="17"/>
      <c r="J152" s="17"/>
    </row>
    <row r="153" spans="1:10" ht="14.5">
      <c r="A153" s="21">
        <v>3</v>
      </c>
      <c r="B153" s="46" t="s">
        <v>202</v>
      </c>
      <c r="C153" s="47">
        <v>810292018207</v>
      </c>
      <c r="D153" s="48" t="s">
        <v>203</v>
      </c>
      <c r="E153" s="49" t="s">
        <v>455</v>
      </c>
      <c r="F153" s="23"/>
      <c r="G153" s="83">
        <f t="shared" si="25"/>
        <v>0</v>
      </c>
      <c r="H153" s="84">
        <f t="shared" si="26"/>
        <v>0</v>
      </c>
      <c r="I153" s="17"/>
      <c r="J153" s="17"/>
    </row>
    <row r="154" spans="1:10" ht="14.5">
      <c r="A154" s="21">
        <v>3</v>
      </c>
      <c r="B154" s="46" t="s">
        <v>204</v>
      </c>
      <c r="C154" s="47">
        <v>810292018214</v>
      </c>
      <c r="D154" s="48" t="s">
        <v>205</v>
      </c>
      <c r="E154" s="49" t="s">
        <v>456</v>
      </c>
      <c r="F154" s="23"/>
      <c r="G154" s="83">
        <f t="shared" si="25"/>
        <v>0</v>
      </c>
      <c r="H154" s="84">
        <f t="shared" si="26"/>
        <v>0</v>
      </c>
      <c r="I154" s="17"/>
      <c r="J154" s="17"/>
    </row>
    <row r="155" spans="1:10" ht="14.5">
      <c r="A155" s="21">
        <v>3</v>
      </c>
      <c r="B155" s="46" t="s">
        <v>206</v>
      </c>
      <c r="C155" s="47">
        <v>810292018221</v>
      </c>
      <c r="D155" s="48" t="s">
        <v>207</v>
      </c>
      <c r="E155" s="49" t="s">
        <v>457</v>
      </c>
      <c r="F155" s="23"/>
      <c r="G155" s="83">
        <f t="shared" si="25"/>
        <v>0</v>
      </c>
      <c r="H155" s="84">
        <f t="shared" si="26"/>
        <v>0</v>
      </c>
      <c r="I155" s="17"/>
      <c r="J155" s="17"/>
    </row>
    <row r="156" spans="1:10" ht="14.5">
      <c r="A156" s="21">
        <v>3</v>
      </c>
      <c r="B156" s="46" t="s">
        <v>208</v>
      </c>
      <c r="C156" s="47">
        <v>810292018191</v>
      </c>
      <c r="D156" s="48" t="s">
        <v>209</v>
      </c>
      <c r="E156" s="49" t="s">
        <v>458</v>
      </c>
      <c r="F156" s="23"/>
      <c r="G156" s="83">
        <f t="shared" si="25"/>
        <v>0</v>
      </c>
      <c r="H156" s="84">
        <f t="shared" si="26"/>
        <v>0</v>
      </c>
      <c r="I156" s="17"/>
      <c r="J156" s="17"/>
    </row>
    <row r="157" spans="1:10" ht="14.5">
      <c r="A157" s="21">
        <v>3</v>
      </c>
      <c r="B157" s="46" t="s">
        <v>210</v>
      </c>
      <c r="C157" s="47">
        <v>810292018252</v>
      </c>
      <c r="D157" s="93" t="s">
        <v>211</v>
      </c>
      <c r="E157" s="94" t="s">
        <v>459</v>
      </c>
      <c r="F157" s="28"/>
      <c r="G157" s="95">
        <f t="shared" si="25"/>
        <v>0</v>
      </c>
      <c r="H157" s="96">
        <f t="shared" si="26"/>
        <v>0</v>
      </c>
      <c r="I157" s="17"/>
      <c r="J157" s="17"/>
    </row>
    <row r="158" spans="1:10" ht="14.5">
      <c r="A158" s="315" t="s">
        <v>212</v>
      </c>
      <c r="B158" s="283"/>
      <c r="C158" s="283"/>
      <c r="D158" s="283"/>
      <c r="E158" s="283"/>
      <c r="F158" s="283"/>
      <c r="G158" s="284"/>
      <c r="H158" s="115">
        <f>SUM(H147:H157)</f>
        <v>0</v>
      </c>
      <c r="I158" s="39"/>
      <c r="J158" s="39"/>
    </row>
    <row r="159" spans="1:10" ht="17.5">
      <c r="A159" s="314" t="s">
        <v>213</v>
      </c>
      <c r="B159" s="276"/>
      <c r="C159" s="276"/>
      <c r="D159" s="276"/>
      <c r="E159" s="276"/>
      <c r="F159" s="276"/>
      <c r="G159" s="276"/>
      <c r="H159" s="292"/>
      <c r="I159" s="124"/>
      <c r="J159" s="124"/>
    </row>
    <row r="160" spans="1:10" ht="17.5">
      <c r="A160" s="116">
        <v>10</v>
      </c>
      <c r="B160" s="117" t="s">
        <v>214</v>
      </c>
      <c r="C160" s="118">
        <v>810292013028</v>
      </c>
      <c r="D160" s="119" t="s">
        <v>215</v>
      </c>
      <c r="E160" s="120" t="s">
        <v>52</v>
      </c>
      <c r="F160" s="121"/>
      <c r="G160" s="122">
        <f>F160*2</f>
        <v>0</v>
      </c>
      <c r="H160" s="123">
        <f>F160*A160</f>
        <v>0</v>
      </c>
      <c r="I160" s="124"/>
      <c r="J160" s="124"/>
    </row>
    <row r="161" spans="1:10" ht="17.5">
      <c r="A161" s="315" t="s">
        <v>216</v>
      </c>
      <c r="B161" s="283"/>
      <c r="C161" s="283"/>
      <c r="D161" s="283"/>
      <c r="E161" s="283"/>
      <c r="F161" s="283"/>
      <c r="G161" s="284"/>
      <c r="H161" s="115">
        <f>H160</f>
        <v>0</v>
      </c>
      <c r="I161" s="124"/>
      <c r="J161" s="124"/>
    </row>
    <row r="162" spans="1:10" ht="17.5">
      <c r="A162" s="316" t="s">
        <v>217</v>
      </c>
      <c r="B162" s="283"/>
      <c r="C162" s="283"/>
      <c r="D162" s="283"/>
      <c r="E162" s="283"/>
      <c r="F162" s="283"/>
      <c r="G162" s="284"/>
      <c r="H162" s="125"/>
      <c r="I162" s="124"/>
      <c r="J162" s="124"/>
    </row>
    <row r="163" spans="1:10" ht="15" customHeight="1">
      <c r="A163" s="317"/>
      <c r="B163" s="276"/>
      <c r="C163" s="276"/>
      <c r="D163" s="276"/>
      <c r="E163" s="276"/>
      <c r="F163" s="276"/>
      <c r="G163" s="276"/>
      <c r="H163" s="276"/>
      <c r="I163" s="266"/>
      <c r="J163" s="266"/>
    </row>
    <row r="164" spans="1:10" ht="19.5">
      <c r="A164" s="318" t="s">
        <v>460</v>
      </c>
      <c r="B164" s="288"/>
      <c r="C164" s="288"/>
      <c r="D164" s="288"/>
      <c r="E164" s="288"/>
      <c r="F164" s="288"/>
      <c r="G164" s="288"/>
      <c r="H164" s="289"/>
      <c r="I164" s="126"/>
      <c r="J164" s="126"/>
    </row>
    <row r="165" spans="1:10" ht="17.5">
      <c r="A165" s="319" t="s">
        <v>218</v>
      </c>
      <c r="B165" s="283"/>
      <c r="C165" s="283"/>
      <c r="D165" s="283"/>
      <c r="E165" s="283"/>
      <c r="F165" s="283"/>
      <c r="G165" s="283"/>
      <c r="H165" s="284"/>
      <c r="I165" s="127"/>
      <c r="J165" s="127"/>
    </row>
    <row r="166" spans="1:10" ht="17.5">
      <c r="A166" s="320" t="s">
        <v>461</v>
      </c>
      <c r="B166" s="298"/>
      <c r="C166" s="298"/>
      <c r="D166" s="298"/>
      <c r="E166" s="298"/>
      <c r="F166" s="298"/>
      <c r="G166" s="298"/>
      <c r="H166" s="299"/>
      <c r="I166" s="127"/>
      <c r="J166" s="127"/>
    </row>
    <row r="167" spans="1:10" ht="14.5">
      <c r="A167" s="40">
        <v>1</v>
      </c>
      <c r="B167" s="44" t="s">
        <v>11</v>
      </c>
      <c r="C167" s="42">
        <v>810292017545</v>
      </c>
      <c r="D167" s="128" t="s">
        <v>462</v>
      </c>
      <c r="E167" s="65" t="s">
        <v>463</v>
      </c>
      <c r="F167" s="61"/>
      <c r="G167" s="81">
        <f t="shared" ref="G167:G174" si="27">F167*2</f>
        <v>0</v>
      </c>
      <c r="H167" s="129">
        <f t="shared" ref="H167:H191" si="28">F167*A167</f>
        <v>0</v>
      </c>
      <c r="I167" s="63"/>
      <c r="J167" s="63"/>
    </row>
    <row r="168" spans="1:10" ht="14.5">
      <c r="A168" s="21">
        <v>1</v>
      </c>
      <c r="B168" s="53" t="s">
        <v>14</v>
      </c>
      <c r="C168" s="47">
        <v>810292017521</v>
      </c>
      <c r="D168" s="130" t="s">
        <v>464</v>
      </c>
      <c r="E168" s="49" t="s">
        <v>465</v>
      </c>
      <c r="F168" s="23"/>
      <c r="G168" s="83">
        <f t="shared" si="27"/>
        <v>0</v>
      </c>
      <c r="H168" s="131">
        <f t="shared" si="28"/>
        <v>0</v>
      </c>
      <c r="I168" s="63"/>
      <c r="J168" s="63"/>
    </row>
    <row r="169" spans="1:10" ht="14.5">
      <c r="A169" s="21">
        <v>1</v>
      </c>
      <c r="B169" s="53" t="s">
        <v>31</v>
      </c>
      <c r="C169" s="47">
        <v>810292017286</v>
      </c>
      <c r="D169" s="130" t="s">
        <v>466</v>
      </c>
      <c r="E169" s="49" t="s">
        <v>467</v>
      </c>
      <c r="F169" s="23"/>
      <c r="G169" s="83">
        <f t="shared" si="27"/>
        <v>0</v>
      </c>
      <c r="H169" s="131">
        <f t="shared" si="28"/>
        <v>0</v>
      </c>
      <c r="I169" s="63"/>
      <c r="J169" s="63"/>
    </row>
    <row r="170" spans="1:10" ht="14.5">
      <c r="A170" s="21">
        <v>1</v>
      </c>
      <c r="B170" s="53" t="s">
        <v>33</v>
      </c>
      <c r="C170" s="47">
        <v>810292017316</v>
      </c>
      <c r="D170" s="130" t="s">
        <v>468</v>
      </c>
      <c r="E170" s="49" t="s">
        <v>469</v>
      </c>
      <c r="F170" s="23"/>
      <c r="G170" s="83">
        <f t="shared" si="27"/>
        <v>0</v>
      </c>
      <c r="H170" s="131">
        <f t="shared" si="28"/>
        <v>0</v>
      </c>
      <c r="I170" s="63"/>
      <c r="J170" s="63"/>
    </row>
    <row r="171" spans="1:10" ht="14.5">
      <c r="A171" s="21">
        <v>1</v>
      </c>
      <c r="B171" s="53" t="s">
        <v>38</v>
      </c>
      <c r="C171" s="47">
        <v>810292017330</v>
      </c>
      <c r="D171" s="130" t="s">
        <v>470</v>
      </c>
      <c r="E171" s="49" t="s">
        <v>471</v>
      </c>
      <c r="F171" s="23"/>
      <c r="G171" s="83">
        <f t="shared" si="27"/>
        <v>0</v>
      </c>
      <c r="H171" s="131">
        <f t="shared" si="28"/>
        <v>0</v>
      </c>
      <c r="I171" s="63"/>
      <c r="J171" s="63"/>
    </row>
    <row r="172" spans="1:10" ht="14.5">
      <c r="A172" s="21">
        <v>1</v>
      </c>
      <c r="B172" s="53" t="s">
        <v>43</v>
      </c>
      <c r="C172" s="47">
        <v>810292017354</v>
      </c>
      <c r="D172" s="130" t="s">
        <v>472</v>
      </c>
      <c r="E172" s="49" t="s">
        <v>473</v>
      </c>
      <c r="F172" s="23"/>
      <c r="G172" s="83">
        <f t="shared" si="27"/>
        <v>0</v>
      </c>
      <c r="H172" s="131">
        <f t="shared" si="28"/>
        <v>0</v>
      </c>
      <c r="I172" s="63"/>
      <c r="J172" s="63"/>
    </row>
    <row r="173" spans="1:10" ht="14.5">
      <c r="A173" s="21">
        <v>1</v>
      </c>
      <c r="B173" s="132" t="s">
        <v>45</v>
      </c>
      <c r="C173" s="47">
        <v>810292017392</v>
      </c>
      <c r="D173" s="133" t="s">
        <v>474</v>
      </c>
      <c r="E173" s="134" t="s">
        <v>475</v>
      </c>
      <c r="F173" s="23"/>
      <c r="G173" s="135">
        <f t="shared" si="27"/>
        <v>0</v>
      </c>
      <c r="H173" s="131">
        <f t="shared" si="28"/>
        <v>0</v>
      </c>
      <c r="I173" s="63"/>
      <c r="J173" s="63"/>
    </row>
    <row r="174" spans="1:10" ht="14.5">
      <c r="A174" s="21">
        <v>1</v>
      </c>
      <c r="B174" s="132" t="s">
        <v>47</v>
      </c>
      <c r="C174" s="47">
        <v>810292017378</v>
      </c>
      <c r="D174" s="133" t="s">
        <v>476</v>
      </c>
      <c r="E174" s="132" t="s">
        <v>477</v>
      </c>
      <c r="F174" s="23"/>
      <c r="G174" s="135">
        <f t="shared" si="27"/>
        <v>0</v>
      </c>
      <c r="H174" s="131">
        <f t="shared" si="28"/>
        <v>0</v>
      </c>
      <c r="I174" s="63"/>
      <c r="J174" s="63"/>
    </row>
    <row r="175" spans="1:10" ht="14.5">
      <c r="A175" s="21">
        <v>1</v>
      </c>
      <c r="B175" s="53" t="s">
        <v>51</v>
      </c>
      <c r="C175" s="47">
        <v>810292017460</v>
      </c>
      <c r="D175" s="130" t="s">
        <v>478</v>
      </c>
      <c r="E175" s="53" t="s">
        <v>479</v>
      </c>
      <c r="F175" s="23"/>
      <c r="G175" s="83" t="s">
        <v>52</v>
      </c>
      <c r="H175" s="136">
        <f t="shared" si="28"/>
        <v>0</v>
      </c>
      <c r="I175" s="137"/>
      <c r="J175" s="137"/>
    </row>
    <row r="176" spans="1:10" ht="14.5">
      <c r="A176" s="21">
        <v>1</v>
      </c>
      <c r="B176" s="53" t="s">
        <v>55</v>
      </c>
      <c r="C176" s="47">
        <v>810292017255</v>
      </c>
      <c r="D176" s="130" t="s">
        <v>480</v>
      </c>
      <c r="E176" s="53" t="s">
        <v>481</v>
      </c>
      <c r="F176" s="23"/>
      <c r="G176" s="138" t="s">
        <v>52</v>
      </c>
      <c r="H176" s="131">
        <f t="shared" si="28"/>
        <v>0</v>
      </c>
      <c r="I176" s="63"/>
      <c r="J176" s="63"/>
    </row>
    <row r="177" spans="1:10" ht="14.5">
      <c r="A177" s="21">
        <v>1</v>
      </c>
      <c r="B177" s="53" t="s">
        <v>58</v>
      </c>
      <c r="C177" s="47">
        <v>810292017491</v>
      </c>
      <c r="D177" s="130" t="s">
        <v>482</v>
      </c>
      <c r="E177" s="49" t="s">
        <v>483</v>
      </c>
      <c r="F177" s="23"/>
      <c r="G177" s="83">
        <f t="shared" ref="G177:G184" si="29">F177*2</f>
        <v>0</v>
      </c>
      <c r="H177" s="131">
        <f t="shared" si="28"/>
        <v>0</v>
      </c>
      <c r="I177" s="63"/>
      <c r="J177" s="63"/>
    </row>
    <row r="178" spans="1:10" ht="14.5">
      <c r="A178" s="21">
        <v>1</v>
      </c>
      <c r="B178" s="53" t="s">
        <v>60</v>
      </c>
      <c r="C178" s="47">
        <v>810292017583</v>
      </c>
      <c r="D178" s="130" t="s">
        <v>484</v>
      </c>
      <c r="E178" s="49" t="s">
        <v>485</v>
      </c>
      <c r="F178" s="23"/>
      <c r="G178" s="83">
        <f t="shared" si="29"/>
        <v>0</v>
      </c>
      <c r="H178" s="131">
        <f t="shared" si="28"/>
        <v>0</v>
      </c>
      <c r="I178" s="63"/>
      <c r="J178" s="63"/>
    </row>
    <row r="179" spans="1:10" ht="14.5">
      <c r="A179" s="21">
        <v>1</v>
      </c>
      <c r="B179" s="132" t="s">
        <v>71</v>
      </c>
      <c r="C179" s="47">
        <v>810292017644</v>
      </c>
      <c r="D179" s="133" t="s">
        <v>70</v>
      </c>
      <c r="E179" s="134" t="s">
        <v>486</v>
      </c>
      <c r="F179" s="23"/>
      <c r="G179" s="135">
        <f t="shared" si="29"/>
        <v>0</v>
      </c>
      <c r="H179" s="139">
        <f t="shared" si="28"/>
        <v>0</v>
      </c>
      <c r="I179" s="140"/>
      <c r="J179" s="140"/>
    </row>
    <row r="180" spans="1:10" ht="14.5">
      <c r="A180" s="21">
        <v>1</v>
      </c>
      <c r="B180" s="53" t="s">
        <v>74</v>
      </c>
      <c r="C180" s="47">
        <v>810292017620</v>
      </c>
      <c r="D180" s="130" t="s">
        <v>73</v>
      </c>
      <c r="E180" s="49" t="s">
        <v>487</v>
      </c>
      <c r="F180" s="23"/>
      <c r="G180" s="83">
        <f t="shared" si="29"/>
        <v>0</v>
      </c>
      <c r="H180" s="139">
        <f t="shared" si="28"/>
        <v>0</v>
      </c>
      <c r="I180" s="140"/>
      <c r="J180" s="140"/>
    </row>
    <row r="181" spans="1:10" ht="14.5">
      <c r="A181" s="21">
        <v>1</v>
      </c>
      <c r="B181" s="53" t="s">
        <v>83</v>
      </c>
      <c r="C181" s="47">
        <v>810292017910</v>
      </c>
      <c r="D181" s="130" t="s">
        <v>81</v>
      </c>
      <c r="E181" s="49" t="s">
        <v>488</v>
      </c>
      <c r="F181" s="23"/>
      <c r="G181" s="83">
        <f t="shared" si="29"/>
        <v>0</v>
      </c>
      <c r="H181" s="139">
        <f t="shared" si="28"/>
        <v>0</v>
      </c>
      <c r="I181" s="140"/>
      <c r="J181" s="140"/>
    </row>
    <row r="182" spans="1:10" ht="14.5">
      <c r="A182" s="21">
        <v>1</v>
      </c>
      <c r="B182" s="53" t="s">
        <v>88</v>
      </c>
      <c r="C182" s="47">
        <v>810292017934</v>
      </c>
      <c r="D182" s="130" t="s">
        <v>86</v>
      </c>
      <c r="E182" s="49" t="s">
        <v>489</v>
      </c>
      <c r="F182" s="23"/>
      <c r="G182" s="83">
        <f t="shared" si="29"/>
        <v>0</v>
      </c>
      <c r="H182" s="139">
        <f t="shared" si="28"/>
        <v>0</v>
      </c>
      <c r="I182" s="140"/>
      <c r="J182" s="140"/>
    </row>
    <row r="183" spans="1:10" ht="14.5">
      <c r="A183" s="21">
        <v>1</v>
      </c>
      <c r="B183" s="53" t="s">
        <v>93</v>
      </c>
      <c r="C183" s="47">
        <v>810292017958</v>
      </c>
      <c r="D183" s="130" t="s">
        <v>91</v>
      </c>
      <c r="E183" s="49" t="s">
        <v>490</v>
      </c>
      <c r="F183" s="23"/>
      <c r="G183" s="83">
        <f t="shared" si="29"/>
        <v>0</v>
      </c>
      <c r="H183" s="139">
        <f t="shared" si="28"/>
        <v>0</v>
      </c>
      <c r="I183" s="140"/>
      <c r="J183" s="140"/>
    </row>
    <row r="184" spans="1:10" ht="14.5">
      <c r="A184" s="21">
        <v>1</v>
      </c>
      <c r="B184" s="53" t="s">
        <v>98</v>
      </c>
      <c r="C184" s="47">
        <v>810292017972</v>
      </c>
      <c r="D184" s="130" t="s">
        <v>96</v>
      </c>
      <c r="E184" s="49" t="s">
        <v>491</v>
      </c>
      <c r="F184" s="23"/>
      <c r="G184" s="83">
        <f t="shared" si="29"/>
        <v>0</v>
      </c>
      <c r="H184" s="139">
        <f t="shared" si="28"/>
        <v>0</v>
      </c>
      <c r="I184" s="140"/>
      <c r="J184" s="140"/>
    </row>
    <row r="185" spans="1:10" ht="14.5">
      <c r="A185" s="21">
        <v>1</v>
      </c>
      <c r="B185" s="53" t="s">
        <v>101</v>
      </c>
      <c r="C185" s="47">
        <v>810292018009</v>
      </c>
      <c r="D185" s="130" t="s">
        <v>100</v>
      </c>
      <c r="E185" s="49" t="s">
        <v>492</v>
      </c>
      <c r="F185" s="23"/>
      <c r="G185" s="83" t="s">
        <v>52</v>
      </c>
      <c r="H185" s="131">
        <f t="shared" si="28"/>
        <v>0</v>
      </c>
      <c r="I185" s="63"/>
      <c r="J185" s="63"/>
    </row>
    <row r="186" spans="1:10" ht="14.5">
      <c r="A186" s="21">
        <v>1</v>
      </c>
      <c r="B186" s="53" t="s">
        <v>133</v>
      </c>
      <c r="C186" s="47">
        <v>810292017774</v>
      </c>
      <c r="D186" s="130" t="s">
        <v>132</v>
      </c>
      <c r="E186" s="49" t="s">
        <v>493</v>
      </c>
      <c r="F186" s="23"/>
      <c r="G186" s="83" t="s">
        <v>52</v>
      </c>
      <c r="H186" s="131">
        <f t="shared" si="28"/>
        <v>0</v>
      </c>
      <c r="I186" s="63"/>
      <c r="J186" s="63"/>
    </row>
    <row r="187" spans="1:10" ht="14.5">
      <c r="A187" s="21">
        <v>1</v>
      </c>
      <c r="B187" s="53" t="s">
        <v>137</v>
      </c>
      <c r="C187" s="47">
        <v>810292017835</v>
      </c>
      <c r="D187" s="130" t="s">
        <v>136</v>
      </c>
      <c r="E187" s="49" t="s">
        <v>494</v>
      </c>
      <c r="F187" s="23"/>
      <c r="G187" s="83" t="s">
        <v>52</v>
      </c>
      <c r="H187" s="131">
        <f t="shared" si="28"/>
        <v>0</v>
      </c>
      <c r="I187" s="63"/>
      <c r="J187" s="63"/>
    </row>
    <row r="188" spans="1:10" ht="14.5">
      <c r="A188" s="21">
        <v>1</v>
      </c>
      <c r="B188" s="86" t="s">
        <v>285</v>
      </c>
      <c r="C188" s="47">
        <v>810292016005</v>
      </c>
      <c r="D188" s="85" t="s">
        <v>286</v>
      </c>
      <c r="E188" s="70" t="s">
        <v>495</v>
      </c>
      <c r="F188" s="28"/>
      <c r="G188" s="143" t="s">
        <v>52</v>
      </c>
      <c r="H188" s="267">
        <f t="shared" si="28"/>
        <v>0</v>
      </c>
      <c r="I188" s="63"/>
      <c r="J188" s="63"/>
    </row>
    <row r="189" spans="1:10" ht="14.5">
      <c r="A189" s="10">
        <v>1</v>
      </c>
      <c r="B189" s="46" t="s">
        <v>194</v>
      </c>
      <c r="C189" s="47">
        <v>810292018184</v>
      </c>
      <c r="D189" s="48" t="s">
        <v>193</v>
      </c>
      <c r="E189" s="141" t="s">
        <v>496</v>
      </c>
      <c r="F189" s="23"/>
      <c r="G189" s="83">
        <f t="shared" ref="G189:G191" si="30">F189*2</f>
        <v>0</v>
      </c>
      <c r="H189" s="84">
        <f t="shared" si="28"/>
        <v>0</v>
      </c>
      <c r="I189" s="17"/>
      <c r="J189" s="17"/>
    </row>
    <row r="190" spans="1:10" ht="14.5">
      <c r="A190" s="67">
        <v>1</v>
      </c>
      <c r="B190" s="68" t="s">
        <v>197</v>
      </c>
      <c r="C190" s="47">
        <v>810292018238</v>
      </c>
      <c r="D190" s="106" t="s">
        <v>196</v>
      </c>
      <c r="E190" s="142" t="s">
        <v>497</v>
      </c>
      <c r="F190" s="28"/>
      <c r="G190" s="143">
        <f t="shared" si="30"/>
        <v>0</v>
      </c>
      <c r="H190" s="107">
        <f t="shared" si="28"/>
        <v>0</v>
      </c>
      <c r="I190" s="17"/>
      <c r="J190" s="17"/>
    </row>
    <row r="191" spans="1:10" ht="14.5">
      <c r="A191" s="55">
        <v>1</v>
      </c>
      <c r="B191" s="56" t="s">
        <v>219</v>
      </c>
      <c r="C191" s="59" t="s">
        <v>52</v>
      </c>
      <c r="D191" s="58" t="s">
        <v>498</v>
      </c>
      <c r="E191" s="59" t="s">
        <v>52</v>
      </c>
      <c r="F191" s="37"/>
      <c r="G191" s="90">
        <f t="shared" si="30"/>
        <v>0</v>
      </c>
      <c r="H191" s="91">
        <f t="shared" si="28"/>
        <v>0</v>
      </c>
      <c r="I191" s="17"/>
      <c r="J191" s="17"/>
    </row>
    <row r="192" spans="1:10" ht="17.5">
      <c r="A192" s="321" t="s">
        <v>220</v>
      </c>
      <c r="B192" s="283"/>
      <c r="C192" s="283"/>
      <c r="D192" s="283"/>
      <c r="E192" s="283"/>
      <c r="F192" s="283"/>
      <c r="G192" s="284"/>
      <c r="H192" s="144">
        <f>SUM(H167:H191)</f>
        <v>0</v>
      </c>
      <c r="I192" s="145"/>
      <c r="J192" s="145"/>
    </row>
    <row r="193" spans="1:10" ht="17.5">
      <c r="A193" s="322" t="s">
        <v>499</v>
      </c>
      <c r="B193" s="298"/>
      <c r="C193" s="298"/>
      <c r="D193" s="298"/>
      <c r="E193" s="298"/>
      <c r="F193" s="298"/>
      <c r="G193" s="298"/>
      <c r="H193" s="299"/>
      <c r="I193" s="127"/>
      <c r="J193" s="127"/>
    </row>
    <row r="194" spans="1:10" ht="14.5">
      <c r="A194" s="40">
        <v>1</v>
      </c>
      <c r="B194" s="44" t="s">
        <v>15</v>
      </c>
      <c r="C194" s="42">
        <v>810292017507</v>
      </c>
      <c r="D194" s="128" t="s">
        <v>500</v>
      </c>
      <c r="E194" s="65" t="s">
        <v>501</v>
      </c>
      <c r="F194" s="61"/>
      <c r="G194" s="81"/>
      <c r="H194" s="129">
        <f t="shared" ref="H194:H240" si="31">F194*A194</f>
        <v>0</v>
      </c>
      <c r="I194" s="63"/>
      <c r="J194" s="63"/>
    </row>
    <row r="195" spans="1:10" ht="14.5">
      <c r="A195" s="21">
        <v>1</v>
      </c>
      <c r="B195" s="46" t="s">
        <v>19</v>
      </c>
      <c r="C195" s="47">
        <v>810292018306</v>
      </c>
      <c r="D195" s="48" t="s">
        <v>502</v>
      </c>
      <c r="E195" s="49" t="s">
        <v>503</v>
      </c>
      <c r="F195" s="23"/>
      <c r="G195" s="83"/>
      <c r="H195" s="84">
        <f t="shared" si="31"/>
        <v>0</v>
      </c>
      <c r="I195" s="17"/>
      <c r="J195" s="17"/>
    </row>
    <row r="196" spans="1:10" ht="14.5">
      <c r="A196" s="21">
        <v>1</v>
      </c>
      <c r="B196" s="46" t="s">
        <v>20</v>
      </c>
      <c r="C196" s="47">
        <v>810292018320</v>
      </c>
      <c r="D196" s="48" t="s">
        <v>504</v>
      </c>
      <c r="E196" s="49" t="s">
        <v>505</v>
      </c>
      <c r="F196" s="23"/>
      <c r="G196" s="83"/>
      <c r="H196" s="84">
        <f t="shared" si="31"/>
        <v>0</v>
      </c>
      <c r="I196" s="17"/>
      <c r="J196" s="17"/>
    </row>
    <row r="197" spans="1:10" ht="14.5">
      <c r="A197" s="21">
        <v>1</v>
      </c>
      <c r="B197" s="46" t="s">
        <v>21</v>
      </c>
      <c r="C197" s="47">
        <v>810292018337</v>
      </c>
      <c r="D197" s="48" t="s">
        <v>506</v>
      </c>
      <c r="E197" s="49" t="s">
        <v>507</v>
      </c>
      <c r="F197" s="23"/>
      <c r="G197" s="83"/>
      <c r="H197" s="84">
        <f t="shared" si="31"/>
        <v>0</v>
      </c>
      <c r="I197" s="17"/>
      <c r="J197" s="17"/>
    </row>
    <row r="198" spans="1:10" ht="14.5">
      <c r="A198" s="21">
        <v>1</v>
      </c>
      <c r="B198" s="46" t="s">
        <v>22</v>
      </c>
      <c r="C198" s="47">
        <v>810292018344</v>
      </c>
      <c r="D198" s="48" t="s">
        <v>508</v>
      </c>
      <c r="E198" s="49" t="s">
        <v>509</v>
      </c>
      <c r="F198" s="23"/>
      <c r="G198" s="83"/>
      <c r="H198" s="84">
        <f t="shared" si="31"/>
        <v>0</v>
      </c>
      <c r="I198" s="17"/>
      <c r="J198" s="17"/>
    </row>
    <row r="199" spans="1:10" ht="14.5">
      <c r="A199" s="21">
        <v>4</v>
      </c>
      <c r="B199" s="24" t="s">
        <v>25</v>
      </c>
      <c r="C199" s="25">
        <v>810292018382</v>
      </c>
      <c r="D199" s="26" t="s">
        <v>510</v>
      </c>
      <c r="E199" s="27" t="s">
        <v>52</v>
      </c>
      <c r="F199" s="23"/>
      <c r="G199" s="83"/>
      <c r="H199" s="84">
        <f t="shared" si="31"/>
        <v>0</v>
      </c>
      <c r="I199" s="17"/>
      <c r="J199" s="17"/>
    </row>
    <row r="200" spans="1:10" ht="14.5">
      <c r="A200" s="21">
        <v>1</v>
      </c>
      <c r="B200" s="53" t="s">
        <v>53</v>
      </c>
      <c r="C200" s="47">
        <v>810292017293</v>
      </c>
      <c r="D200" s="130" t="s">
        <v>511</v>
      </c>
      <c r="E200" s="49" t="s">
        <v>512</v>
      </c>
      <c r="F200" s="23"/>
      <c r="G200" s="83"/>
      <c r="H200" s="131">
        <f t="shared" si="31"/>
        <v>0</v>
      </c>
      <c r="I200" s="63"/>
      <c r="J200" s="63"/>
    </row>
    <row r="201" spans="1:10" ht="14.5">
      <c r="A201" s="21">
        <v>1</v>
      </c>
      <c r="B201" s="53" t="s">
        <v>54</v>
      </c>
      <c r="C201" s="47">
        <v>810292017262</v>
      </c>
      <c r="D201" s="130" t="s">
        <v>513</v>
      </c>
      <c r="E201" s="53" t="s">
        <v>514</v>
      </c>
      <c r="F201" s="23"/>
      <c r="G201" s="83"/>
      <c r="H201" s="131">
        <f t="shared" si="31"/>
        <v>0</v>
      </c>
      <c r="I201" s="63"/>
      <c r="J201" s="63"/>
    </row>
    <row r="202" spans="1:10" ht="14.5">
      <c r="A202" s="21">
        <v>1</v>
      </c>
      <c r="B202" s="53" t="s">
        <v>63</v>
      </c>
      <c r="C202" s="47">
        <v>810292017590</v>
      </c>
      <c r="D202" s="130" t="s">
        <v>64</v>
      </c>
      <c r="E202" s="49" t="s">
        <v>515</v>
      </c>
      <c r="F202" s="23"/>
      <c r="G202" s="83"/>
      <c r="H202" s="131">
        <f t="shared" si="31"/>
        <v>0</v>
      </c>
      <c r="I202" s="63"/>
      <c r="J202" s="63"/>
    </row>
    <row r="203" spans="1:10" ht="14.5">
      <c r="A203" s="21">
        <v>1</v>
      </c>
      <c r="B203" s="53" t="s">
        <v>65</v>
      </c>
      <c r="C203" s="47">
        <v>810292017569</v>
      </c>
      <c r="D203" s="130" t="s">
        <v>66</v>
      </c>
      <c r="E203" s="49" t="s">
        <v>516</v>
      </c>
      <c r="F203" s="23"/>
      <c r="G203" s="83"/>
      <c r="H203" s="131">
        <f t="shared" si="31"/>
        <v>0</v>
      </c>
      <c r="I203" s="63"/>
      <c r="J203" s="63"/>
    </row>
    <row r="204" spans="1:10" ht="14.5">
      <c r="A204" s="21">
        <v>1</v>
      </c>
      <c r="B204" s="53" t="s">
        <v>67</v>
      </c>
      <c r="C204" s="47">
        <v>810292017606</v>
      </c>
      <c r="D204" s="130" t="s">
        <v>68</v>
      </c>
      <c r="E204" s="49" t="s">
        <v>517</v>
      </c>
      <c r="F204" s="23"/>
      <c r="G204" s="83"/>
      <c r="H204" s="131">
        <f t="shared" si="31"/>
        <v>0</v>
      </c>
      <c r="I204" s="63"/>
      <c r="J204" s="63"/>
    </row>
    <row r="205" spans="1:10" ht="14.5">
      <c r="A205" s="21">
        <v>1</v>
      </c>
      <c r="B205" s="53" t="s">
        <v>75</v>
      </c>
      <c r="C205" s="47">
        <v>810292017651</v>
      </c>
      <c r="D205" s="130" t="s">
        <v>76</v>
      </c>
      <c r="E205" s="49" t="s">
        <v>518</v>
      </c>
      <c r="F205" s="23"/>
      <c r="G205" s="83">
        <f t="shared" ref="G205:G237" si="32">F205*2</f>
        <v>0</v>
      </c>
      <c r="H205" s="131">
        <f t="shared" si="31"/>
        <v>0</v>
      </c>
      <c r="I205" s="63"/>
      <c r="J205" s="63"/>
    </row>
    <row r="206" spans="1:10" ht="14.5">
      <c r="A206" s="21">
        <v>1</v>
      </c>
      <c r="B206" s="53" t="s">
        <v>102</v>
      </c>
      <c r="C206" s="47">
        <v>810292017996</v>
      </c>
      <c r="D206" s="130" t="s">
        <v>103</v>
      </c>
      <c r="E206" s="49" t="s">
        <v>519</v>
      </c>
      <c r="F206" s="23"/>
      <c r="G206" s="83">
        <f t="shared" si="32"/>
        <v>0</v>
      </c>
      <c r="H206" s="131">
        <f t="shared" si="31"/>
        <v>0</v>
      </c>
      <c r="I206" s="63"/>
      <c r="J206" s="63"/>
    </row>
    <row r="207" spans="1:10" ht="14.5">
      <c r="A207" s="21">
        <v>1</v>
      </c>
      <c r="B207" s="53" t="s">
        <v>104</v>
      </c>
      <c r="C207" s="47">
        <v>810292018016</v>
      </c>
      <c r="D207" s="130" t="s">
        <v>105</v>
      </c>
      <c r="E207" s="49" t="s">
        <v>520</v>
      </c>
      <c r="F207" s="23"/>
      <c r="G207" s="83">
        <f t="shared" si="32"/>
        <v>0</v>
      </c>
      <c r="H207" s="131">
        <f t="shared" si="31"/>
        <v>0</v>
      </c>
      <c r="I207" s="63"/>
      <c r="J207" s="63"/>
    </row>
    <row r="208" spans="1:10" ht="14.5">
      <c r="A208" s="21">
        <v>1</v>
      </c>
      <c r="B208" s="53" t="s">
        <v>127</v>
      </c>
      <c r="C208" s="47">
        <v>810292017699</v>
      </c>
      <c r="D208" s="130" t="s">
        <v>128</v>
      </c>
      <c r="E208" s="49" t="s">
        <v>521</v>
      </c>
      <c r="F208" s="23"/>
      <c r="G208" s="83">
        <f t="shared" si="32"/>
        <v>0</v>
      </c>
      <c r="H208" s="131">
        <f t="shared" si="31"/>
        <v>0</v>
      </c>
      <c r="I208" s="63"/>
      <c r="J208" s="63"/>
    </row>
    <row r="209" spans="1:10" ht="14.5">
      <c r="A209" s="21">
        <v>1</v>
      </c>
      <c r="B209" s="53" t="s">
        <v>129</v>
      </c>
      <c r="C209" s="47">
        <v>810292017408</v>
      </c>
      <c r="D209" s="130" t="s">
        <v>130</v>
      </c>
      <c r="E209" s="49" t="s">
        <v>522</v>
      </c>
      <c r="F209" s="23"/>
      <c r="G209" s="83">
        <f t="shared" si="32"/>
        <v>0</v>
      </c>
      <c r="H209" s="131">
        <f t="shared" si="31"/>
        <v>0</v>
      </c>
      <c r="I209" s="63"/>
      <c r="J209" s="63"/>
    </row>
    <row r="210" spans="1:10" ht="14.5">
      <c r="A210" s="21">
        <v>1</v>
      </c>
      <c r="B210" s="53" t="s">
        <v>131</v>
      </c>
      <c r="C210" s="47">
        <v>810292017767</v>
      </c>
      <c r="D210" s="130" t="s">
        <v>132</v>
      </c>
      <c r="E210" s="53" t="s">
        <v>523</v>
      </c>
      <c r="F210" s="23"/>
      <c r="G210" s="83">
        <f t="shared" si="32"/>
        <v>0</v>
      </c>
      <c r="H210" s="131">
        <f t="shared" si="31"/>
        <v>0</v>
      </c>
      <c r="I210" s="63"/>
      <c r="J210" s="63"/>
    </row>
    <row r="211" spans="1:10" ht="14.5">
      <c r="A211" s="21">
        <v>1</v>
      </c>
      <c r="B211" s="53" t="s">
        <v>135</v>
      </c>
      <c r="C211" s="47">
        <v>810292017826</v>
      </c>
      <c r="D211" s="130" t="s">
        <v>136</v>
      </c>
      <c r="E211" s="49" t="s">
        <v>524</v>
      </c>
      <c r="F211" s="23"/>
      <c r="G211" s="83">
        <f t="shared" si="32"/>
        <v>0</v>
      </c>
      <c r="H211" s="131">
        <f t="shared" si="31"/>
        <v>0</v>
      </c>
      <c r="I211" s="63"/>
      <c r="J211" s="63"/>
    </row>
    <row r="212" spans="1:10" ht="14.5">
      <c r="A212" s="21">
        <v>1</v>
      </c>
      <c r="B212" s="53" t="s">
        <v>138</v>
      </c>
      <c r="C212" s="47">
        <v>810292017859</v>
      </c>
      <c r="D212" s="130" t="s">
        <v>139</v>
      </c>
      <c r="E212" s="49" t="s">
        <v>525</v>
      </c>
      <c r="F212" s="23"/>
      <c r="G212" s="83">
        <f t="shared" si="32"/>
        <v>0</v>
      </c>
      <c r="H212" s="131">
        <f t="shared" si="31"/>
        <v>0</v>
      </c>
      <c r="I212" s="63"/>
      <c r="J212" s="63"/>
    </row>
    <row r="213" spans="1:10" ht="14.5">
      <c r="A213" s="21">
        <v>1</v>
      </c>
      <c r="B213" s="53" t="s">
        <v>142</v>
      </c>
      <c r="C213" s="47">
        <v>810292017682</v>
      </c>
      <c r="D213" s="130" t="s">
        <v>143</v>
      </c>
      <c r="E213" s="49" t="s">
        <v>526</v>
      </c>
      <c r="F213" s="23"/>
      <c r="G213" s="83">
        <f t="shared" si="32"/>
        <v>0</v>
      </c>
      <c r="H213" s="131">
        <f t="shared" si="31"/>
        <v>0</v>
      </c>
      <c r="I213" s="63"/>
      <c r="J213" s="63"/>
    </row>
    <row r="214" spans="1:10" ht="14.5">
      <c r="A214" s="21">
        <v>1</v>
      </c>
      <c r="B214" s="53" t="s">
        <v>144</v>
      </c>
      <c r="C214" s="47">
        <v>810292017743</v>
      </c>
      <c r="D214" s="130" t="s">
        <v>145</v>
      </c>
      <c r="E214" s="49" t="s">
        <v>527</v>
      </c>
      <c r="F214" s="23"/>
      <c r="G214" s="83">
        <f t="shared" si="32"/>
        <v>0</v>
      </c>
      <c r="H214" s="131">
        <f t="shared" si="31"/>
        <v>0</v>
      </c>
      <c r="I214" s="63"/>
      <c r="J214" s="63"/>
    </row>
    <row r="215" spans="1:10" ht="14.5">
      <c r="A215" s="21">
        <v>1</v>
      </c>
      <c r="B215" s="53" t="s">
        <v>146</v>
      </c>
      <c r="C215" s="47">
        <v>810292017798</v>
      </c>
      <c r="D215" s="130" t="s">
        <v>147</v>
      </c>
      <c r="E215" s="49" t="s">
        <v>528</v>
      </c>
      <c r="F215" s="23"/>
      <c r="G215" s="83">
        <f t="shared" si="32"/>
        <v>0</v>
      </c>
      <c r="H215" s="131">
        <f t="shared" si="31"/>
        <v>0</v>
      </c>
      <c r="I215" s="63"/>
      <c r="J215" s="63"/>
    </row>
    <row r="216" spans="1:10" ht="14.5">
      <c r="A216" s="21">
        <v>1</v>
      </c>
      <c r="B216" s="53" t="s">
        <v>148</v>
      </c>
      <c r="C216" s="47">
        <v>810292018085</v>
      </c>
      <c r="D216" s="130" t="s">
        <v>149</v>
      </c>
      <c r="E216" s="49" t="s">
        <v>529</v>
      </c>
      <c r="F216" s="23"/>
      <c r="G216" s="83">
        <f t="shared" si="32"/>
        <v>0</v>
      </c>
      <c r="H216" s="131">
        <f t="shared" si="31"/>
        <v>0</v>
      </c>
      <c r="I216" s="63"/>
      <c r="J216" s="63"/>
    </row>
    <row r="217" spans="1:10" ht="14.5">
      <c r="A217" s="21">
        <v>1</v>
      </c>
      <c r="B217" s="53" t="s">
        <v>150</v>
      </c>
      <c r="C217" s="47">
        <v>810292017811</v>
      </c>
      <c r="D217" s="130" t="s">
        <v>151</v>
      </c>
      <c r="E217" s="49" t="s">
        <v>530</v>
      </c>
      <c r="F217" s="23"/>
      <c r="G217" s="83">
        <f t="shared" si="32"/>
        <v>0</v>
      </c>
      <c r="H217" s="131">
        <f t="shared" si="31"/>
        <v>0</v>
      </c>
      <c r="I217" s="63"/>
      <c r="J217" s="63"/>
    </row>
    <row r="218" spans="1:10" ht="14.5">
      <c r="A218" s="21">
        <v>1</v>
      </c>
      <c r="B218" s="53" t="s">
        <v>152</v>
      </c>
      <c r="C218" s="47">
        <v>810292016470</v>
      </c>
      <c r="D218" s="130" t="s">
        <v>153</v>
      </c>
      <c r="E218" s="49" t="s">
        <v>531</v>
      </c>
      <c r="F218" s="23"/>
      <c r="G218" s="83">
        <f t="shared" si="32"/>
        <v>0</v>
      </c>
      <c r="H218" s="131">
        <f t="shared" si="31"/>
        <v>0</v>
      </c>
      <c r="I218" s="63"/>
      <c r="J218" s="63"/>
    </row>
    <row r="219" spans="1:10" ht="14.5">
      <c r="A219" s="21">
        <v>1</v>
      </c>
      <c r="B219" s="53" t="s">
        <v>154</v>
      </c>
      <c r="C219" s="47">
        <v>810292017897</v>
      </c>
      <c r="D219" s="130" t="s">
        <v>155</v>
      </c>
      <c r="E219" s="53" t="s">
        <v>532</v>
      </c>
      <c r="F219" s="23"/>
      <c r="G219" s="83">
        <f t="shared" si="32"/>
        <v>0</v>
      </c>
      <c r="H219" s="131">
        <f t="shared" si="31"/>
        <v>0</v>
      </c>
      <c r="I219" s="63"/>
      <c r="J219" s="63"/>
    </row>
    <row r="220" spans="1:10" ht="14.5">
      <c r="A220" s="21">
        <v>1</v>
      </c>
      <c r="B220" s="53" t="s">
        <v>156</v>
      </c>
      <c r="C220" s="47">
        <v>810292017415</v>
      </c>
      <c r="D220" s="130" t="s">
        <v>157</v>
      </c>
      <c r="E220" s="49" t="s">
        <v>533</v>
      </c>
      <c r="F220" s="23"/>
      <c r="G220" s="83">
        <f t="shared" si="32"/>
        <v>0</v>
      </c>
      <c r="H220" s="131">
        <f t="shared" si="31"/>
        <v>0</v>
      </c>
      <c r="I220" s="63"/>
      <c r="J220" s="63"/>
    </row>
    <row r="221" spans="1:10" ht="14.5">
      <c r="A221" s="21">
        <v>1</v>
      </c>
      <c r="B221" s="53" t="s">
        <v>160</v>
      </c>
      <c r="C221" s="47">
        <v>810292017705</v>
      </c>
      <c r="D221" s="130" t="s">
        <v>161</v>
      </c>
      <c r="E221" s="49" t="s">
        <v>534</v>
      </c>
      <c r="F221" s="23"/>
      <c r="G221" s="83">
        <f t="shared" si="32"/>
        <v>0</v>
      </c>
      <c r="H221" s="131">
        <f t="shared" si="31"/>
        <v>0</v>
      </c>
      <c r="I221" s="63"/>
      <c r="J221" s="63"/>
    </row>
    <row r="222" spans="1:10" ht="14.5">
      <c r="A222" s="21">
        <v>1</v>
      </c>
      <c r="B222" s="53" t="s">
        <v>164</v>
      </c>
      <c r="C222" s="47">
        <v>810292017712</v>
      </c>
      <c r="D222" s="130" t="s">
        <v>165</v>
      </c>
      <c r="E222" s="49" t="s">
        <v>535</v>
      </c>
      <c r="F222" s="23"/>
      <c r="G222" s="83">
        <f t="shared" si="32"/>
        <v>0</v>
      </c>
      <c r="H222" s="131">
        <f t="shared" si="31"/>
        <v>0</v>
      </c>
      <c r="I222" s="63"/>
      <c r="J222" s="63"/>
    </row>
    <row r="223" spans="1:10" ht="14.5">
      <c r="A223" s="21">
        <v>1</v>
      </c>
      <c r="B223" s="53" t="s">
        <v>168</v>
      </c>
      <c r="C223" s="47">
        <v>810292017675</v>
      </c>
      <c r="D223" s="130" t="s">
        <v>167</v>
      </c>
      <c r="E223" s="49" t="s">
        <v>536</v>
      </c>
      <c r="F223" s="23"/>
      <c r="G223" s="83">
        <f t="shared" si="32"/>
        <v>0</v>
      </c>
      <c r="H223" s="131">
        <f t="shared" si="31"/>
        <v>0</v>
      </c>
      <c r="I223" s="63"/>
      <c r="J223" s="63"/>
    </row>
    <row r="224" spans="1:10" ht="14.5">
      <c r="A224" s="21">
        <v>1</v>
      </c>
      <c r="B224" s="53" t="s">
        <v>169</v>
      </c>
      <c r="C224" s="47">
        <v>810292017804</v>
      </c>
      <c r="D224" s="130" t="s">
        <v>170</v>
      </c>
      <c r="E224" s="49" t="s">
        <v>537</v>
      </c>
      <c r="F224" s="23"/>
      <c r="G224" s="83">
        <f t="shared" si="32"/>
        <v>0</v>
      </c>
      <c r="H224" s="131">
        <f t="shared" si="31"/>
        <v>0</v>
      </c>
      <c r="I224" s="63"/>
      <c r="J224" s="63"/>
    </row>
    <row r="225" spans="1:10" ht="14.5">
      <c r="A225" s="21">
        <v>1</v>
      </c>
      <c r="B225" s="53" t="s">
        <v>171</v>
      </c>
      <c r="C225" s="47">
        <v>810292017781</v>
      </c>
      <c r="D225" s="130" t="s">
        <v>172</v>
      </c>
      <c r="E225" s="49" t="s">
        <v>538</v>
      </c>
      <c r="F225" s="23"/>
      <c r="G225" s="83">
        <f t="shared" si="32"/>
        <v>0</v>
      </c>
      <c r="H225" s="131">
        <f t="shared" si="31"/>
        <v>0</v>
      </c>
      <c r="I225" s="63"/>
      <c r="J225" s="63"/>
    </row>
    <row r="226" spans="1:10" ht="14.5">
      <c r="A226" s="21">
        <v>1</v>
      </c>
      <c r="B226" s="53" t="s">
        <v>173</v>
      </c>
      <c r="C226" s="47">
        <v>810292017866</v>
      </c>
      <c r="D226" s="130" t="s">
        <v>174</v>
      </c>
      <c r="E226" s="49" t="s">
        <v>539</v>
      </c>
      <c r="F226" s="23"/>
      <c r="G226" s="83">
        <f t="shared" si="32"/>
        <v>0</v>
      </c>
      <c r="H226" s="131">
        <f t="shared" si="31"/>
        <v>0</v>
      </c>
      <c r="I226" s="63"/>
      <c r="J226" s="63"/>
    </row>
    <row r="227" spans="1:10" ht="14.5">
      <c r="A227" s="21">
        <v>1</v>
      </c>
      <c r="B227" s="53" t="s">
        <v>200</v>
      </c>
      <c r="C227" s="47">
        <v>810292018115</v>
      </c>
      <c r="D227" s="48" t="s">
        <v>201</v>
      </c>
      <c r="E227" s="49" t="s">
        <v>540</v>
      </c>
      <c r="F227" s="23"/>
      <c r="G227" s="83">
        <f t="shared" si="32"/>
        <v>0</v>
      </c>
      <c r="H227" s="131">
        <f t="shared" si="31"/>
        <v>0</v>
      </c>
      <c r="I227" s="63"/>
      <c r="J227" s="63"/>
    </row>
    <row r="228" spans="1:10" ht="14.5">
      <c r="A228" s="21">
        <v>1</v>
      </c>
      <c r="B228" s="53" t="s">
        <v>202</v>
      </c>
      <c r="C228" s="47">
        <v>810292018207</v>
      </c>
      <c r="D228" s="48" t="s">
        <v>203</v>
      </c>
      <c r="E228" s="49" t="s">
        <v>541</v>
      </c>
      <c r="F228" s="23"/>
      <c r="G228" s="83">
        <f t="shared" si="32"/>
        <v>0</v>
      </c>
      <c r="H228" s="131">
        <f t="shared" si="31"/>
        <v>0</v>
      </c>
      <c r="I228" s="63"/>
      <c r="J228" s="63"/>
    </row>
    <row r="229" spans="1:10" ht="14.5">
      <c r="A229" s="21">
        <v>1</v>
      </c>
      <c r="B229" s="53" t="s">
        <v>204</v>
      </c>
      <c r="C229" s="47">
        <v>810292018214</v>
      </c>
      <c r="D229" s="48" t="s">
        <v>205</v>
      </c>
      <c r="E229" s="49" t="s">
        <v>542</v>
      </c>
      <c r="F229" s="23"/>
      <c r="G229" s="83">
        <f t="shared" si="32"/>
        <v>0</v>
      </c>
      <c r="H229" s="131">
        <f t="shared" si="31"/>
        <v>0</v>
      </c>
      <c r="I229" s="63"/>
      <c r="J229" s="63"/>
    </row>
    <row r="230" spans="1:10" ht="14.5">
      <c r="A230" s="21">
        <v>1</v>
      </c>
      <c r="B230" s="53" t="s">
        <v>206</v>
      </c>
      <c r="C230" s="47">
        <v>810292018221</v>
      </c>
      <c r="D230" s="48" t="s">
        <v>207</v>
      </c>
      <c r="E230" s="53" t="s">
        <v>543</v>
      </c>
      <c r="F230" s="23"/>
      <c r="G230" s="83">
        <f t="shared" si="32"/>
        <v>0</v>
      </c>
      <c r="H230" s="131">
        <f t="shared" si="31"/>
        <v>0</v>
      </c>
      <c r="I230" s="63"/>
      <c r="J230" s="63"/>
    </row>
    <row r="231" spans="1:10" ht="14.5">
      <c r="A231" s="21">
        <v>1</v>
      </c>
      <c r="B231" s="53" t="s">
        <v>208</v>
      </c>
      <c r="C231" s="47">
        <v>810292018191</v>
      </c>
      <c r="D231" s="48" t="s">
        <v>209</v>
      </c>
      <c r="E231" s="49" t="s">
        <v>544</v>
      </c>
      <c r="F231" s="23"/>
      <c r="G231" s="83">
        <f t="shared" si="32"/>
        <v>0</v>
      </c>
      <c r="H231" s="131">
        <f t="shared" si="31"/>
        <v>0</v>
      </c>
      <c r="I231" s="63"/>
      <c r="J231" s="63"/>
    </row>
    <row r="232" spans="1:10" ht="14.5">
      <c r="A232" s="21">
        <v>1</v>
      </c>
      <c r="B232" s="102" t="s">
        <v>221</v>
      </c>
      <c r="C232" s="47">
        <v>810292015114</v>
      </c>
      <c r="D232" s="146" t="s">
        <v>222</v>
      </c>
      <c r="E232" s="102" t="s">
        <v>52</v>
      </c>
      <c r="F232" s="15"/>
      <c r="G232" s="83">
        <f t="shared" si="32"/>
        <v>0</v>
      </c>
      <c r="H232" s="131">
        <f t="shared" si="31"/>
        <v>0</v>
      </c>
      <c r="I232" s="63"/>
      <c r="J232" s="63"/>
    </row>
    <row r="233" spans="1:10" ht="14.5">
      <c r="A233" s="29"/>
      <c r="B233" s="53" t="s">
        <v>223</v>
      </c>
      <c r="C233" s="47">
        <v>810292015107</v>
      </c>
      <c r="D233" s="130" t="s">
        <v>224</v>
      </c>
      <c r="E233" s="53" t="s">
        <v>52</v>
      </c>
      <c r="F233" s="23"/>
      <c r="G233" s="83">
        <f t="shared" si="32"/>
        <v>0</v>
      </c>
      <c r="H233" s="131">
        <f t="shared" si="31"/>
        <v>0</v>
      </c>
      <c r="I233" s="63"/>
      <c r="J233" s="63"/>
    </row>
    <row r="234" spans="1:10" ht="14.5">
      <c r="A234" s="29">
        <v>1</v>
      </c>
      <c r="B234" s="53" t="s">
        <v>225</v>
      </c>
      <c r="C234" s="47">
        <v>810292015091</v>
      </c>
      <c r="D234" s="130" t="s">
        <v>226</v>
      </c>
      <c r="E234" s="53" t="s">
        <v>52</v>
      </c>
      <c r="F234" s="23"/>
      <c r="G234" s="83">
        <f t="shared" si="32"/>
        <v>0</v>
      </c>
      <c r="H234" s="131">
        <f t="shared" si="31"/>
        <v>0</v>
      </c>
      <c r="I234" s="63"/>
      <c r="J234" s="63"/>
    </row>
    <row r="235" spans="1:10" ht="14.5">
      <c r="A235" s="29"/>
      <c r="B235" s="53" t="s">
        <v>227</v>
      </c>
      <c r="C235" s="47">
        <v>810292015084</v>
      </c>
      <c r="D235" s="130" t="s">
        <v>228</v>
      </c>
      <c r="E235" s="53" t="s">
        <v>52</v>
      </c>
      <c r="F235" s="23"/>
      <c r="G235" s="83">
        <f t="shared" si="32"/>
        <v>0</v>
      </c>
      <c r="H235" s="131">
        <f t="shared" si="31"/>
        <v>0</v>
      </c>
      <c r="I235" s="63"/>
      <c r="J235" s="63"/>
    </row>
    <row r="236" spans="1:10" ht="14.5">
      <c r="A236" s="29">
        <v>1</v>
      </c>
      <c r="B236" s="53" t="s">
        <v>229</v>
      </c>
      <c r="C236" s="47">
        <v>810292015077</v>
      </c>
      <c r="D236" s="130" t="s">
        <v>230</v>
      </c>
      <c r="E236" s="53" t="s">
        <v>52</v>
      </c>
      <c r="F236" s="23"/>
      <c r="G236" s="83">
        <f t="shared" si="32"/>
        <v>0</v>
      </c>
      <c r="H236" s="131">
        <f t="shared" si="31"/>
        <v>0</v>
      </c>
      <c r="I236" s="63"/>
      <c r="J236" s="63"/>
    </row>
    <row r="237" spans="1:10" ht="14.5">
      <c r="A237" s="29">
        <v>8</v>
      </c>
      <c r="B237" s="53" t="s">
        <v>231</v>
      </c>
      <c r="C237" s="53" t="s">
        <v>52</v>
      </c>
      <c r="D237" s="130" t="s">
        <v>232</v>
      </c>
      <c r="E237" s="53" t="s">
        <v>52</v>
      </c>
      <c r="F237" s="23"/>
      <c r="G237" s="83">
        <f t="shared" si="32"/>
        <v>0</v>
      </c>
      <c r="H237" s="131">
        <f t="shared" si="31"/>
        <v>0</v>
      </c>
      <c r="I237" s="63"/>
      <c r="J237" s="63"/>
    </row>
    <row r="238" spans="1:10" ht="14.5">
      <c r="A238" s="29">
        <v>8</v>
      </c>
      <c r="B238" s="53" t="s">
        <v>233</v>
      </c>
      <c r="C238" s="53" t="s">
        <v>52</v>
      </c>
      <c r="D238" s="130" t="s">
        <v>545</v>
      </c>
      <c r="E238" s="53" t="s">
        <v>234</v>
      </c>
      <c r="F238" s="23"/>
      <c r="G238" s="83" t="s">
        <v>52</v>
      </c>
      <c r="H238" s="131">
        <f t="shared" si="31"/>
        <v>0</v>
      </c>
      <c r="I238" s="63"/>
      <c r="J238" s="63"/>
    </row>
    <row r="239" spans="1:10" ht="14.5">
      <c r="A239" s="29">
        <v>4</v>
      </c>
      <c r="B239" s="53" t="s">
        <v>235</v>
      </c>
      <c r="C239" s="53" t="s">
        <v>52</v>
      </c>
      <c r="D239" s="130" t="s">
        <v>546</v>
      </c>
      <c r="E239" s="53" t="s">
        <v>236</v>
      </c>
      <c r="F239" s="23"/>
      <c r="G239" s="83" t="s">
        <v>52</v>
      </c>
      <c r="H239" s="131">
        <f t="shared" si="31"/>
        <v>0</v>
      </c>
      <c r="I239" s="63"/>
      <c r="J239" s="63"/>
    </row>
    <row r="240" spans="1:10" ht="14.5">
      <c r="A240" s="29">
        <v>2</v>
      </c>
      <c r="B240" s="53" t="s">
        <v>214</v>
      </c>
      <c r="C240" s="47">
        <v>810292013028</v>
      </c>
      <c r="D240" s="130" t="s">
        <v>547</v>
      </c>
      <c r="E240" s="53" t="s">
        <v>52</v>
      </c>
      <c r="F240" s="23"/>
      <c r="G240" s="83">
        <f>F240*2</f>
        <v>0</v>
      </c>
      <c r="H240" s="131">
        <f t="shared" si="31"/>
        <v>0</v>
      </c>
      <c r="I240" s="63"/>
      <c r="J240" s="63"/>
    </row>
    <row r="241" spans="1:10" ht="17.5">
      <c r="A241" s="321" t="s">
        <v>237</v>
      </c>
      <c r="B241" s="283"/>
      <c r="C241" s="283"/>
      <c r="D241" s="283"/>
      <c r="E241" s="283"/>
      <c r="F241" s="283"/>
      <c r="G241" s="284"/>
      <c r="H241" s="144">
        <f>SUM(H194:H240)</f>
        <v>0</v>
      </c>
      <c r="I241" s="145"/>
      <c r="J241" s="145"/>
    </row>
    <row r="242" spans="1:10" ht="18">
      <c r="A242" s="323"/>
      <c r="B242" s="276"/>
      <c r="C242" s="276"/>
      <c r="D242" s="276"/>
      <c r="E242" s="276"/>
      <c r="F242" s="276"/>
      <c r="G242" s="276"/>
      <c r="H242" s="276"/>
      <c r="I242" s="147"/>
      <c r="J242" s="147"/>
    </row>
    <row r="243" spans="1:10" ht="17.5">
      <c r="A243" s="324" t="s">
        <v>238</v>
      </c>
      <c r="B243" s="283"/>
      <c r="C243" s="283"/>
      <c r="D243" s="283"/>
      <c r="E243" s="283"/>
      <c r="F243" s="283"/>
      <c r="G243" s="283"/>
      <c r="H243" s="284"/>
      <c r="I243" s="127"/>
      <c r="J243" s="127"/>
    </row>
    <row r="244" spans="1:10" ht="14.5">
      <c r="A244" s="325" t="s">
        <v>239</v>
      </c>
      <c r="B244" s="298"/>
      <c r="C244" s="298"/>
      <c r="D244" s="298"/>
      <c r="E244" s="298"/>
      <c r="F244" s="298"/>
      <c r="G244" s="298"/>
      <c r="H244" s="299"/>
      <c r="I244" s="148"/>
      <c r="J244" s="148"/>
    </row>
    <row r="245" spans="1:10" ht="14.5">
      <c r="A245" s="149">
        <v>1</v>
      </c>
      <c r="B245" s="150" t="s">
        <v>240</v>
      </c>
      <c r="C245" s="151" t="s">
        <v>52</v>
      </c>
      <c r="D245" s="152" t="s">
        <v>548</v>
      </c>
      <c r="E245" s="151" t="s">
        <v>52</v>
      </c>
      <c r="F245" s="153"/>
      <c r="G245" s="154" t="s">
        <v>52</v>
      </c>
      <c r="H245" s="155">
        <f>F245*A245</f>
        <v>0</v>
      </c>
      <c r="I245" s="17"/>
      <c r="J245" s="17"/>
    </row>
    <row r="246" spans="1:10" ht="14.5">
      <c r="A246" s="327" t="s">
        <v>241</v>
      </c>
      <c r="B246" s="288"/>
      <c r="C246" s="288"/>
      <c r="D246" s="288"/>
      <c r="E246" s="288"/>
      <c r="F246" s="288"/>
      <c r="G246" s="288"/>
      <c r="H246" s="289"/>
      <c r="I246" s="148"/>
      <c r="J246" s="148"/>
    </row>
    <row r="247" spans="1:10" ht="14.5">
      <c r="A247" s="156">
        <v>1</v>
      </c>
      <c r="B247" s="41" t="s">
        <v>52</v>
      </c>
      <c r="C247" s="44" t="s">
        <v>52</v>
      </c>
      <c r="D247" s="128" t="s">
        <v>242</v>
      </c>
      <c r="E247" s="44" t="s">
        <v>52</v>
      </c>
      <c r="F247" s="44" t="s">
        <v>52</v>
      </c>
      <c r="G247" s="157" t="s">
        <v>52</v>
      </c>
      <c r="H247" s="158" t="s">
        <v>52</v>
      </c>
      <c r="I247" s="159"/>
      <c r="J247" s="159"/>
    </row>
    <row r="248" spans="1:10" ht="14.5">
      <c r="A248" s="160">
        <v>1</v>
      </c>
      <c r="B248" s="46" t="s">
        <v>243</v>
      </c>
      <c r="C248" s="53" t="s">
        <v>52</v>
      </c>
      <c r="D248" s="130" t="s">
        <v>244</v>
      </c>
      <c r="E248" s="53" t="s">
        <v>52</v>
      </c>
      <c r="F248" s="53" t="s">
        <v>52</v>
      </c>
      <c r="G248" s="138" t="s">
        <v>52</v>
      </c>
      <c r="H248" s="161" t="s">
        <v>52</v>
      </c>
      <c r="I248" s="159"/>
      <c r="J248" s="159"/>
    </row>
    <row r="249" spans="1:10" ht="14.5">
      <c r="A249" s="160">
        <v>1</v>
      </c>
      <c r="B249" s="46" t="s">
        <v>245</v>
      </c>
      <c r="C249" s="53" t="s">
        <v>52</v>
      </c>
      <c r="D249" s="130" t="s">
        <v>287</v>
      </c>
      <c r="E249" s="53" t="s">
        <v>52</v>
      </c>
      <c r="F249" s="53" t="s">
        <v>52</v>
      </c>
      <c r="G249" s="138" t="s">
        <v>52</v>
      </c>
      <c r="H249" s="161" t="s">
        <v>52</v>
      </c>
      <c r="I249" s="159"/>
      <c r="J249" s="159"/>
    </row>
    <row r="250" spans="1:10" ht="14.5">
      <c r="A250" s="160">
        <v>1</v>
      </c>
      <c r="B250" s="46" t="s">
        <v>246</v>
      </c>
      <c r="C250" s="53" t="s">
        <v>52</v>
      </c>
      <c r="D250" s="130" t="s">
        <v>247</v>
      </c>
      <c r="E250" s="53" t="s">
        <v>52</v>
      </c>
      <c r="F250" s="53" t="s">
        <v>52</v>
      </c>
      <c r="G250" s="138" t="s">
        <v>52</v>
      </c>
      <c r="H250" s="161" t="s">
        <v>52</v>
      </c>
      <c r="I250" s="159"/>
      <c r="J250" s="159"/>
    </row>
    <row r="251" spans="1:10" ht="14.5">
      <c r="A251" s="160">
        <v>1</v>
      </c>
      <c r="B251" s="46" t="s">
        <v>288</v>
      </c>
      <c r="C251" s="53" t="s">
        <v>52</v>
      </c>
      <c r="D251" s="130" t="s">
        <v>248</v>
      </c>
      <c r="E251" s="53" t="s">
        <v>52</v>
      </c>
      <c r="F251" s="53" t="s">
        <v>52</v>
      </c>
      <c r="G251" s="138" t="s">
        <v>52</v>
      </c>
      <c r="H251" s="161" t="s">
        <v>52</v>
      </c>
      <c r="I251" s="159"/>
      <c r="J251" s="159"/>
    </row>
    <row r="252" spans="1:10" ht="14.5">
      <c r="A252" s="160">
        <v>10</v>
      </c>
      <c r="B252" s="46" t="s">
        <v>249</v>
      </c>
      <c r="C252" s="53" t="s">
        <v>52</v>
      </c>
      <c r="D252" s="130" t="s">
        <v>250</v>
      </c>
      <c r="E252" s="53" t="s">
        <v>52</v>
      </c>
      <c r="F252" s="53" t="s">
        <v>52</v>
      </c>
      <c r="G252" s="138" t="s">
        <v>52</v>
      </c>
      <c r="H252" s="161" t="s">
        <v>52</v>
      </c>
      <c r="I252" s="159"/>
      <c r="J252" s="159"/>
    </row>
    <row r="253" spans="1:10" ht="14.5">
      <c r="A253" s="160">
        <v>50</v>
      </c>
      <c r="B253" s="46" t="s">
        <v>251</v>
      </c>
      <c r="C253" s="53" t="s">
        <v>52</v>
      </c>
      <c r="D253" s="130" t="s">
        <v>252</v>
      </c>
      <c r="E253" s="53" t="s">
        <v>52</v>
      </c>
      <c r="F253" s="53" t="s">
        <v>52</v>
      </c>
      <c r="G253" s="138" t="s">
        <v>52</v>
      </c>
      <c r="H253" s="161" t="s">
        <v>52</v>
      </c>
      <c r="I253" s="159"/>
      <c r="J253" s="159"/>
    </row>
    <row r="254" spans="1:10" ht="14.5">
      <c r="A254" s="160">
        <v>20</v>
      </c>
      <c r="B254" s="46" t="s">
        <v>253</v>
      </c>
      <c r="C254" s="53" t="s">
        <v>52</v>
      </c>
      <c r="D254" s="130" t="s">
        <v>254</v>
      </c>
      <c r="E254" s="53" t="s">
        <v>52</v>
      </c>
      <c r="F254" s="53" t="s">
        <v>52</v>
      </c>
      <c r="G254" s="138" t="s">
        <v>52</v>
      </c>
      <c r="H254" s="161" t="s">
        <v>52</v>
      </c>
      <c r="I254" s="159"/>
      <c r="J254" s="159"/>
    </row>
    <row r="255" spans="1:10" ht="14.5">
      <c r="A255" s="160">
        <v>1</v>
      </c>
      <c r="B255" s="46" t="s">
        <v>255</v>
      </c>
      <c r="C255" s="53" t="s">
        <v>52</v>
      </c>
      <c r="D255" s="130" t="s">
        <v>256</v>
      </c>
      <c r="E255" s="53" t="s">
        <v>52</v>
      </c>
      <c r="F255" s="53" t="s">
        <v>52</v>
      </c>
      <c r="G255" s="138" t="s">
        <v>52</v>
      </c>
      <c r="H255" s="161" t="s">
        <v>52</v>
      </c>
      <c r="I255" s="159"/>
      <c r="J255" s="159"/>
    </row>
    <row r="256" spans="1:10" ht="14.5">
      <c r="A256" s="160">
        <v>1</v>
      </c>
      <c r="B256" s="46" t="s">
        <v>257</v>
      </c>
      <c r="C256" s="53" t="s">
        <v>52</v>
      </c>
      <c r="D256" s="130" t="s">
        <v>258</v>
      </c>
      <c r="E256" s="53" t="s">
        <v>52</v>
      </c>
      <c r="F256" s="53" t="s">
        <v>52</v>
      </c>
      <c r="G256" s="138" t="s">
        <v>52</v>
      </c>
      <c r="H256" s="161" t="s">
        <v>52</v>
      </c>
      <c r="I256" s="159"/>
      <c r="J256" s="159"/>
    </row>
    <row r="257" spans="1:10" ht="14.5">
      <c r="A257" s="160">
        <v>1</v>
      </c>
      <c r="B257" s="46" t="s">
        <v>259</v>
      </c>
      <c r="C257" s="53" t="s">
        <v>52</v>
      </c>
      <c r="D257" s="130" t="s">
        <v>260</v>
      </c>
      <c r="E257" s="53" t="s">
        <v>52</v>
      </c>
      <c r="F257" s="53" t="s">
        <v>52</v>
      </c>
      <c r="G257" s="138" t="s">
        <v>52</v>
      </c>
      <c r="H257" s="161" t="s">
        <v>52</v>
      </c>
      <c r="I257" s="159"/>
      <c r="J257" s="159"/>
    </row>
    <row r="258" spans="1:10" ht="14.5">
      <c r="A258" s="162">
        <v>3</v>
      </c>
      <c r="B258" s="56" t="s">
        <v>261</v>
      </c>
      <c r="C258" s="59" t="s">
        <v>52</v>
      </c>
      <c r="D258" s="163" t="s">
        <v>262</v>
      </c>
      <c r="E258" s="59" t="s">
        <v>52</v>
      </c>
      <c r="F258" s="59" t="s">
        <v>52</v>
      </c>
      <c r="G258" s="164" t="s">
        <v>52</v>
      </c>
      <c r="H258" s="165" t="s">
        <v>52</v>
      </c>
      <c r="I258" s="159"/>
      <c r="J258" s="159"/>
    </row>
    <row r="259" spans="1:10" ht="17.5">
      <c r="A259" s="326" t="s">
        <v>263</v>
      </c>
      <c r="B259" s="283"/>
      <c r="C259" s="283"/>
      <c r="D259" s="283"/>
      <c r="E259" s="283"/>
      <c r="F259" s="283"/>
      <c r="G259" s="284"/>
      <c r="H259" s="166"/>
      <c r="I259" s="145"/>
      <c r="J259" s="145"/>
    </row>
    <row r="260" spans="1:10" ht="14.5">
      <c r="A260" s="328"/>
      <c r="B260" s="283"/>
      <c r="C260" s="283"/>
      <c r="D260" s="283"/>
      <c r="E260" s="283"/>
      <c r="F260" s="283"/>
      <c r="G260" s="283"/>
      <c r="H260" s="284"/>
      <c r="I260" s="148"/>
      <c r="J260" s="148"/>
    </row>
    <row r="261" spans="1:10" ht="14.5">
      <c r="A261" s="167">
        <v>1</v>
      </c>
      <c r="B261" s="98" t="s">
        <v>264</v>
      </c>
      <c r="C261" s="168" t="s">
        <v>52</v>
      </c>
      <c r="D261" s="268" t="s">
        <v>289</v>
      </c>
      <c r="E261" s="98" t="s">
        <v>52</v>
      </c>
      <c r="F261" s="99"/>
      <c r="G261" s="269">
        <v>0</v>
      </c>
      <c r="H261" s="82">
        <f t="shared" ref="H261:H268" si="33">F261*A261</f>
        <v>0</v>
      </c>
      <c r="I261" s="17"/>
      <c r="J261" s="17"/>
    </row>
    <row r="262" spans="1:10" ht="14.5">
      <c r="A262" s="21">
        <v>6</v>
      </c>
      <c r="B262" s="53" t="s">
        <v>26</v>
      </c>
      <c r="C262" s="47">
        <v>810292018375</v>
      </c>
      <c r="D262" s="169" t="s">
        <v>549</v>
      </c>
      <c r="E262" s="170" t="s">
        <v>27</v>
      </c>
      <c r="F262" s="50"/>
      <c r="G262" s="83">
        <v>12</v>
      </c>
      <c r="H262" s="84">
        <f t="shared" si="33"/>
        <v>0</v>
      </c>
      <c r="I262" s="17"/>
      <c r="J262" s="17"/>
    </row>
    <row r="263" spans="1:10" ht="14.5">
      <c r="A263" s="67">
        <v>6</v>
      </c>
      <c r="B263" s="86" t="s">
        <v>253</v>
      </c>
      <c r="C263" s="69" t="s">
        <v>52</v>
      </c>
      <c r="D263" s="171" t="s">
        <v>550</v>
      </c>
      <c r="E263" s="172" t="s">
        <v>27</v>
      </c>
      <c r="F263" s="104"/>
      <c r="G263" s="95">
        <v>0</v>
      </c>
      <c r="H263" s="96">
        <f t="shared" si="33"/>
        <v>0</v>
      </c>
      <c r="I263" s="17"/>
      <c r="J263" s="17"/>
    </row>
    <row r="264" spans="1:10" ht="14.5">
      <c r="A264" s="67">
        <v>1</v>
      </c>
      <c r="B264" s="86" t="s">
        <v>265</v>
      </c>
      <c r="C264" s="69" t="s">
        <v>52</v>
      </c>
      <c r="D264" s="171" t="s">
        <v>551</v>
      </c>
      <c r="E264" s="172" t="s">
        <v>27</v>
      </c>
      <c r="F264" s="104"/>
      <c r="G264" s="95">
        <v>0</v>
      </c>
      <c r="H264" s="96">
        <f t="shared" si="33"/>
        <v>0</v>
      </c>
      <c r="I264" s="17"/>
      <c r="J264" s="17"/>
    </row>
    <row r="265" spans="1:10" ht="14.5">
      <c r="A265" s="21">
        <v>1</v>
      </c>
      <c r="B265" s="53" t="s">
        <v>266</v>
      </c>
      <c r="C265" s="47" t="s">
        <v>52</v>
      </c>
      <c r="D265" s="173" t="s">
        <v>552</v>
      </c>
      <c r="E265" s="170" t="s">
        <v>267</v>
      </c>
      <c r="F265" s="104"/>
      <c r="G265" s="95">
        <v>0</v>
      </c>
      <c r="H265" s="96">
        <f t="shared" si="33"/>
        <v>0</v>
      </c>
      <c r="I265" s="17"/>
      <c r="J265" s="17"/>
    </row>
    <row r="266" spans="1:10" ht="14.5">
      <c r="A266" s="21">
        <v>10</v>
      </c>
      <c r="B266" s="53" t="s">
        <v>268</v>
      </c>
      <c r="C266" s="53" t="s">
        <v>52</v>
      </c>
      <c r="D266" s="130" t="s">
        <v>269</v>
      </c>
      <c r="E266" s="53" t="s">
        <v>52</v>
      </c>
      <c r="F266" s="50"/>
      <c r="G266" s="83" t="s">
        <v>52</v>
      </c>
      <c r="H266" s="84">
        <f t="shared" si="33"/>
        <v>0</v>
      </c>
      <c r="I266" s="17"/>
      <c r="J266" s="17"/>
    </row>
    <row r="267" spans="1:10" ht="14.5">
      <c r="A267" s="21">
        <v>10</v>
      </c>
      <c r="B267" s="53" t="s">
        <v>270</v>
      </c>
      <c r="C267" s="53" t="s">
        <v>52</v>
      </c>
      <c r="D267" s="130" t="s">
        <v>271</v>
      </c>
      <c r="E267" s="53" t="s">
        <v>52</v>
      </c>
      <c r="F267" s="50"/>
      <c r="G267" s="83" t="s">
        <v>52</v>
      </c>
      <c r="H267" s="84">
        <f t="shared" si="33"/>
        <v>0</v>
      </c>
      <c r="I267" s="17"/>
      <c r="J267" s="17"/>
    </row>
    <row r="268" spans="1:10" ht="14.5">
      <c r="A268" s="21">
        <v>1</v>
      </c>
      <c r="B268" s="53" t="s">
        <v>272</v>
      </c>
      <c r="C268" s="53" t="s">
        <v>52</v>
      </c>
      <c r="D268" s="48" t="s">
        <v>273</v>
      </c>
      <c r="E268" s="53" t="s">
        <v>274</v>
      </c>
      <c r="F268" s="32"/>
      <c r="G268" s="270" t="s">
        <v>52</v>
      </c>
      <c r="H268" s="107">
        <f t="shared" si="33"/>
        <v>0</v>
      </c>
      <c r="I268" s="17"/>
      <c r="J268" s="17"/>
    </row>
    <row r="269" spans="1:10" ht="17.5">
      <c r="A269" s="326" t="s">
        <v>275</v>
      </c>
      <c r="B269" s="283"/>
      <c r="C269" s="283"/>
      <c r="D269" s="283"/>
      <c r="E269" s="283"/>
      <c r="F269" s="283"/>
      <c r="G269" s="284"/>
      <c r="H269" s="166">
        <f>H262+H261+H263+H266+H267+H268</f>
        <v>0</v>
      </c>
      <c r="I269" s="145"/>
      <c r="J269" s="145"/>
    </row>
    <row r="270" spans="1:10" ht="14.5">
      <c r="A270" s="174"/>
      <c r="B270" s="174"/>
      <c r="C270" s="174"/>
      <c r="D270" s="175"/>
      <c r="E270" s="174"/>
      <c r="F270" s="174"/>
      <c r="G270" s="174"/>
      <c r="H270" s="208"/>
      <c r="I270" s="176"/>
      <c r="J270" s="176"/>
    </row>
    <row r="271" spans="1:10" ht="17.5">
      <c r="A271" s="277" t="s">
        <v>276</v>
      </c>
      <c r="B271" s="276"/>
      <c r="C271" s="276"/>
      <c r="D271" s="276"/>
      <c r="E271" s="276"/>
      <c r="F271" s="276"/>
      <c r="G271" s="276"/>
      <c r="H271" s="276"/>
      <c r="I271" s="177"/>
      <c r="J271" s="177"/>
    </row>
    <row r="272" spans="1:10" ht="14.5">
      <c r="A272" s="178"/>
      <c r="B272" s="178"/>
      <c r="C272" s="178"/>
      <c r="D272" s="279" t="s">
        <v>553</v>
      </c>
      <c r="E272" s="276"/>
      <c r="F272" s="276"/>
      <c r="G272" s="276"/>
      <c r="H272" s="179"/>
      <c r="I272" s="89"/>
      <c r="J272" s="89"/>
    </row>
    <row r="273" spans="1:10" ht="14.5">
      <c r="A273" s="178"/>
      <c r="B273" s="178"/>
      <c r="C273" s="178"/>
      <c r="D273" s="279" t="s">
        <v>554</v>
      </c>
      <c r="E273" s="276"/>
      <c r="F273" s="276"/>
      <c r="G273" s="276"/>
      <c r="H273" s="180"/>
      <c r="I273" s="89"/>
      <c r="J273" s="89"/>
    </row>
    <row r="274" spans="1:10" ht="17.5">
      <c r="A274" s="181"/>
      <c r="B274" s="181"/>
      <c r="C274" s="181"/>
      <c r="D274" s="277" t="s">
        <v>277</v>
      </c>
      <c r="E274" s="276"/>
      <c r="F274" s="276"/>
      <c r="G274" s="276"/>
      <c r="H274" s="271"/>
      <c r="I274" s="272"/>
      <c r="J274" s="272"/>
    </row>
    <row r="275" spans="1:10" ht="18">
      <c r="A275" s="183"/>
      <c r="B275" s="183"/>
      <c r="C275" s="183"/>
      <c r="D275" s="277" t="s">
        <v>278</v>
      </c>
      <c r="E275" s="276"/>
      <c r="F275" s="276"/>
      <c r="G275" s="276"/>
      <c r="H275" s="184"/>
      <c r="I275" s="185"/>
      <c r="J275" s="185"/>
    </row>
    <row r="276" spans="1:10" ht="14.5">
      <c r="A276" s="278"/>
      <c r="B276" s="276"/>
      <c r="C276" s="276"/>
      <c r="D276" s="276"/>
      <c r="E276" s="276"/>
      <c r="F276" s="276"/>
      <c r="G276" s="276"/>
      <c r="H276" s="276"/>
      <c r="I276" s="159"/>
      <c r="J276" s="159"/>
    </row>
    <row r="277" spans="1:10" ht="17.5">
      <c r="A277" s="277" t="s">
        <v>279</v>
      </c>
      <c r="B277" s="276"/>
      <c r="C277" s="276"/>
      <c r="D277" s="276"/>
      <c r="E277" s="276"/>
      <c r="F277" s="276"/>
      <c r="G277" s="276"/>
      <c r="H277" s="276"/>
      <c r="I277" s="177"/>
      <c r="J277" s="177"/>
    </row>
    <row r="278" spans="1:10" ht="14.5">
      <c r="A278" s="174"/>
      <c r="B278" s="174"/>
      <c r="C278" s="174"/>
      <c r="D278" s="279" t="s">
        <v>280</v>
      </c>
      <c r="E278" s="276"/>
      <c r="F278" s="276"/>
      <c r="G278" s="276"/>
      <c r="H278" s="179"/>
      <c r="I278" s="89"/>
      <c r="J278" s="89"/>
    </row>
    <row r="279" spans="1:10" ht="17.5">
      <c r="A279" s="174"/>
      <c r="B279" s="174"/>
      <c r="C279" s="174"/>
      <c r="D279" s="280" t="s">
        <v>281</v>
      </c>
      <c r="E279" s="276"/>
      <c r="F279" s="276"/>
      <c r="G279" s="276"/>
      <c r="H279" s="186"/>
      <c r="I279" s="124"/>
      <c r="J279" s="124"/>
    </row>
    <row r="280" spans="1:10" ht="14.5">
      <c r="A280" s="281" t="s">
        <v>555</v>
      </c>
      <c r="B280" s="276"/>
      <c r="C280" s="276"/>
      <c r="D280" s="276"/>
      <c r="E280" s="276"/>
      <c r="F280" s="276"/>
      <c r="G280" s="276"/>
      <c r="H280" s="276"/>
      <c r="I280" s="187"/>
      <c r="J280" s="187"/>
    </row>
    <row r="281" spans="1:10" ht="14.5">
      <c r="A281" s="278"/>
      <c r="B281" s="276"/>
      <c r="C281" s="276"/>
      <c r="D281" s="276"/>
      <c r="E281" s="276"/>
      <c r="F281" s="276"/>
      <c r="G281" s="276"/>
      <c r="H281" s="276"/>
      <c r="I281" s="159"/>
      <c r="J281" s="159"/>
    </row>
    <row r="282" spans="1:10" ht="17.5">
      <c r="A282" s="277" t="s">
        <v>556</v>
      </c>
      <c r="B282" s="276"/>
      <c r="C282" s="276"/>
      <c r="D282" s="276"/>
      <c r="E282" s="276"/>
      <c r="F282" s="276"/>
      <c r="G282" s="276"/>
      <c r="H282" s="276"/>
      <c r="I282" s="177"/>
      <c r="J282" s="177"/>
    </row>
    <row r="283" spans="1:10" ht="18">
      <c r="A283" s="183"/>
      <c r="B283" s="183"/>
      <c r="C283" s="183"/>
      <c r="D283" s="279" t="s">
        <v>553</v>
      </c>
      <c r="E283" s="276"/>
      <c r="F283" s="276"/>
      <c r="G283" s="276"/>
      <c r="H283" s="179"/>
      <c r="I283" s="89"/>
      <c r="J283" s="89"/>
    </row>
    <row r="284" spans="1:10" ht="14.5">
      <c r="A284" s="174"/>
      <c r="B284" s="174"/>
      <c r="C284" s="174"/>
      <c r="D284" s="279" t="s">
        <v>282</v>
      </c>
      <c r="E284" s="276"/>
      <c r="F284" s="276"/>
      <c r="G284" s="276"/>
      <c r="H284" s="180"/>
      <c r="I284" s="89"/>
      <c r="J284" s="89"/>
    </row>
    <row r="285" spans="1:10" ht="17">
      <c r="A285" s="188"/>
      <c r="B285" s="188"/>
      <c r="C285" s="188"/>
      <c r="D285" s="275" t="s">
        <v>277</v>
      </c>
      <c r="E285" s="276"/>
      <c r="F285" s="276"/>
      <c r="G285" s="276"/>
      <c r="H285" s="189"/>
      <c r="I285" s="182"/>
      <c r="J285" s="182"/>
    </row>
    <row r="286" spans="1:10" ht="17.5">
      <c r="A286" s="188"/>
      <c r="B286" s="188"/>
      <c r="C286" s="188"/>
      <c r="D286" s="275" t="s">
        <v>283</v>
      </c>
      <c r="E286" s="276"/>
      <c r="F286" s="276"/>
      <c r="G286" s="276"/>
      <c r="H286" s="184"/>
      <c r="I286" s="185"/>
      <c r="J286" s="185"/>
    </row>
    <row r="287" spans="1:10" ht="17.5">
      <c r="A287" s="190"/>
      <c r="B287" s="190"/>
      <c r="C287" s="190"/>
      <c r="D287" s="191"/>
      <c r="E287" s="191"/>
      <c r="F287" s="191"/>
      <c r="G287" s="191"/>
      <c r="H287" s="192"/>
      <c r="I287" s="192"/>
      <c r="J287" s="192"/>
    </row>
    <row r="288" spans="1:10" ht="17.5">
      <c r="A288" s="190"/>
      <c r="B288" s="190"/>
      <c r="C288" s="190"/>
      <c r="D288" s="191"/>
      <c r="E288" s="191"/>
      <c r="F288" s="191"/>
      <c r="G288" s="191"/>
      <c r="H288" s="192"/>
      <c r="I288" s="192"/>
      <c r="J288" s="192"/>
    </row>
    <row r="289" spans="1:10" ht="17.5">
      <c r="A289" s="190"/>
      <c r="B289" s="190"/>
      <c r="C289" s="190"/>
      <c r="D289" s="191"/>
      <c r="E289" s="193"/>
      <c r="F289" s="191"/>
      <c r="G289" s="191"/>
      <c r="H289" s="192"/>
      <c r="I289" s="192"/>
      <c r="J289" s="192"/>
    </row>
    <row r="290" spans="1:10" ht="17.5">
      <c r="A290" s="190"/>
      <c r="B290" s="190"/>
      <c r="C290" s="190"/>
      <c r="D290" s="191"/>
      <c r="E290" s="193"/>
      <c r="F290" s="191"/>
      <c r="G290" s="191"/>
      <c r="H290" s="192"/>
      <c r="I290" s="192"/>
      <c r="J290" s="192"/>
    </row>
    <row r="291" spans="1:10" ht="17.5">
      <c r="A291" s="190"/>
      <c r="B291" s="190"/>
      <c r="C291" s="190"/>
      <c r="D291" s="191"/>
      <c r="E291" s="193"/>
      <c r="F291" s="191"/>
      <c r="G291" s="191"/>
      <c r="H291" s="192"/>
      <c r="I291" s="192"/>
      <c r="J291" s="192"/>
    </row>
    <row r="292" spans="1:10" ht="17.5">
      <c r="A292" s="190"/>
      <c r="B292" s="190"/>
      <c r="C292" s="190"/>
      <c r="D292" s="191"/>
      <c r="E292" s="193"/>
      <c r="F292" s="191"/>
      <c r="G292" s="191"/>
      <c r="H292" s="192"/>
      <c r="I292" s="192"/>
      <c r="J292" s="192"/>
    </row>
    <row r="293" spans="1:10" ht="17.5">
      <c r="A293" s="190"/>
      <c r="B293" s="190"/>
      <c r="C293" s="190"/>
      <c r="D293" s="191"/>
      <c r="E293" s="193"/>
      <c r="F293" s="191"/>
      <c r="G293" s="191"/>
      <c r="H293" s="192"/>
      <c r="I293" s="192"/>
      <c r="J293" s="192"/>
    </row>
    <row r="294" spans="1:10" ht="17.5">
      <c r="A294" s="190"/>
      <c r="B294" s="190"/>
      <c r="C294" s="190"/>
      <c r="D294" s="191"/>
      <c r="E294" s="191"/>
      <c r="F294" s="191"/>
      <c r="G294" s="191"/>
      <c r="H294" s="192"/>
      <c r="I294" s="192"/>
      <c r="J294" s="192"/>
    </row>
    <row r="295" spans="1:10" ht="17.5">
      <c r="A295" s="190"/>
      <c r="B295" s="190"/>
      <c r="C295" s="190"/>
      <c r="D295" s="191"/>
      <c r="E295" s="191"/>
      <c r="F295" s="191"/>
      <c r="G295" s="191"/>
      <c r="H295" s="192"/>
      <c r="I295" s="192"/>
      <c r="J295" s="192"/>
    </row>
    <row r="296" spans="1:10" ht="17.5">
      <c r="A296" s="188"/>
      <c r="B296" s="188"/>
      <c r="C296" s="188"/>
      <c r="D296" s="194"/>
      <c r="E296" s="194"/>
      <c r="F296" s="194"/>
      <c r="G296" s="194"/>
      <c r="H296" s="192"/>
      <c r="I296" s="192"/>
      <c r="J296" s="192"/>
    </row>
  </sheetData>
  <mergeCells count="62">
    <mergeCell ref="D272:G272"/>
    <mergeCell ref="D273:G273"/>
    <mergeCell ref="A259:G259"/>
    <mergeCell ref="A269:G269"/>
    <mergeCell ref="A246:H246"/>
    <mergeCell ref="A260:H260"/>
    <mergeCell ref="A271:H271"/>
    <mergeCell ref="A241:G241"/>
    <mergeCell ref="A193:H193"/>
    <mergeCell ref="A242:H242"/>
    <mergeCell ref="A243:H243"/>
    <mergeCell ref="A244:H244"/>
    <mergeCell ref="A163:H163"/>
    <mergeCell ref="A164:H164"/>
    <mergeCell ref="A165:H165"/>
    <mergeCell ref="A166:H166"/>
    <mergeCell ref="A192:G192"/>
    <mergeCell ref="A146:H146"/>
    <mergeCell ref="A158:G158"/>
    <mergeCell ref="A161:G161"/>
    <mergeCell ref="A162:G162"/>
    <mergeCell ref="A159:H159"/>
    <mergeCell ref="A121:H121"/>
    <mergeCell ref="A138:G138"/>
    <mergeCell ref="A139:G139"/>
    <mergeCell ref="A145:G145"/>
    <mergeCell ref="A123:H123"/>
    <mergeCell ref="A135:H135"/>
    <mergeCell ref="A140:H140"/>
    <mergeCell ref="A92:H92"/>
    <mergeCell ref="A100:G100"/>
    <mergeCell ref="A110:G110"/>
    <mergeCell ref="A120:G120"/>
    <mergeCell ref="A101:H101"/>
    <mergeCell ref="A111:H111"/>
    <mergeCell ref="A45:H45"/>
    <mergeCell ref="A59:G59"/>
    <mergeCell ref="A77:G77"/>
    <mergeCell ref="A83:G83"/>
    <mergeCell ref="A91:G91"/>
    <mergeCell ref="A60:H60"/>
    <mergeCell ref="A78:H78"/>
    <mergeCell ref="A84:H84"/>
    <mergeCell ref="A22:G22"/>
    <mergeCell ref="A44:G44"/>
    <mergeCell ref="A1:H1"/>
    <mergeCell ref="A3:H3"/>
    <mergeCell ref="A4:H4"/>
    <mergeCell ref="A23:H23"/>
    <mergeCell ref="D286:G286"/>
    <mergeCell ref="D274:G274"/>
    <mergeCell ref="D275:G275"/>
    <mergeCell ref="A276:H276"/>
    <mergeCell ref="A277:H277"/>
    <mergeCell ref="D278:G278"/>
    <mergeCell ref="D279:G279"/>
    <mergeCell ref="A280:H280"/>
    <mergeCell ref="A281:H281"/>
    <mergeCell ref="A282:H282"/>
    <mergeCell ref="D283:G283"/>
    <mergeCell ref="D284:G284"/>
    <mergeCell ref="D285:G285"/>
  </mergeCells>
  <pageMargins left="0.7" right="0.7" top="0.75" bottom="0.75" header="0" footer="0"/>
  <pageSetup fitToHeight="0" orientation="portrait"/>
  <drawing r:id="rId1"/>
  <tableParts count="1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Experience Retail Intro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Smith</dc:creator>
  <cp:lastModifiedBy>Lia Dill</cp:lastModifiedBy>
  <dcterms:created xsi:type="dcterms:W3CDTF">2023-06-19T21:36:53Z</dcterms:created>
  <dcterms:modified xsi:type="dcterms:W3CDTF">2026-02-02T16:49:52Z</dcterms:modified>
</cp:coreProperties>
</file>