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ngelosgroup-my.sharepoint.com/personal/lia_angelosgroup_com/Documents/Desktop/Website Eufora intro kits 2026/"/>
    </mc:Choice>
  </mc:AlternateContent>
  <xr:revisionPtr revIDLastSave="338" documentId="8_{E72E00E3-1E2C-4A9C-89EA-710F981A018C}" xr6:coauthVersionLast="47" xr6:coauthVersionMax="47" xr10:uidLastSave="{B81CFE52-2441-49A4-B731-8196B9F2385A}"/>
  <bookViews>
    <workbookView xWindow="-110" yWindow="-110" windowWidth="38620" windowHeight="21100" xr2:uid="{00000000-000D-0000-FFFF-FFFF00000000}"/>
  </bookViews>
  <sheets>
    <sheet name="Boutique Complete Intro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zyezo1deOY+UZ5FGR2ZZ4G/WC13EwoIYeiNL+n2/H9I="/>
    </ext>
  </extLst>
</workbook>
</file>

<file path=xl/calcChain.xml><?xml version="1.0" encoding="utf-8"?>
<calcChain xmlns="http://schemas.openxmlformats.org/spreadsheetml/2006/main">
  <c r="H381" i="6" l="1"/>
  <c r="H380" i="6"/>
  <c r="H379" i="6"/>
  <c r="H378" i="6"/>
  <c r="H374" i="6"/>
  <c r="H373" i="6"/>
  <c r="H372" i="6"/>
  <c r="H371" i="6"/>
  <c r="H370" i="6"/>
  <c r="H369" i="6"/>
  <c r="H368" i="6"/>
  <c r="H367" i="6"/>
  <c r="H351" i="6"/>
  <c r="H365" i="6" s="1"/>
  <c r="H346" i="6"/>
  <c r="G346" i="6"/>
  <c r="H345" i="6"/>
  <c r="H344" i="6"/>
  <c r="H343" i="6"/>
  <c r="G343" i="6"/>
  <c r="H342" i="6"/>
  <c r="G342" i="6"/>
  <c r="H341" i="6"/>
  <c r="G341" i="6"/>
  <c r="H340" i="6"/>
  <c r="G340" i="6"/>
  <c r="H339" i="6"/>
  <c r="G339" i="6"/>
  <c r="H338" i="6"/>
  <c r="G338" i="6"/>
  <c r="H337" i="6"/>
  <c r="G337" i="6"/>
  <c r="H336" i="6"/>
  <c r="G336" i="6"/>
  <c r="H335" i="6"/>
  <c r="G335" i="6"/>
  <c r="H334" i="6"/>
  <c r="G334" i="6"/>
  <c r="H333" i="6"/>
  <c r="G333" i="6"/>
  <c r="H332" i="6"/>
  <c r="G332" i="6"/>
  <c r="H331" i="6"/>
  <c r="G331" i="6"/>
  <c r="H330" i="6"/>
  <c r="G330" i="6"/>
  <c r="H329" i="6"/>
  <c r="G329" i="6"/>
  <c r="H328" i="6"/>
  <c r="G328" i="6"/>
  <c r="H327" i="6"/>
  <c r="G327" i="6"/>
  <c r="H326" i="6"/>
  <c r="G326" i="6"/>
  <c r="H325" i="6"/>
  <c r="G325" i="6"/>
  <c r="H324" i="6"/>
  <c r="G324" i="6"/>
  <c r="H323" i="6"/>
  <c r="G323" i="6"/>
  <c r="H322" i="6"/>
  <c r="G322" i="6"/>
  <c r="H321" i="6"/>
  <c r="G321" i="6"/>
  <c r="H320" i="6"/>
  <c r="G320" i="6"/>
  <c r="H319" i="6"/>
  <c r="G319" i="6"/>
  <c r="H318" i="6"/>
  <c r="G318" i="6"/>
  <c r="H317" i="6"/>
  <c r="G317" i="6"/>
  <c r="H316" i="6"/>
  <c r="G316" i="6"/>
  <c r="H315" i="6"/>
  <c r="G315" i="6"/>
  <c r="H314" i="6"/>
  <c r="H313" i="6"/>
  <c r="G313" i="6"/>
  <c r="H312" i="6"/>
  <c r="G312" i="6"/>
  <c r="H311" i="6"/>
  <c r="G311" i="6"/>
  <c r="H310" i="6"/>
  <c r="H309" i="6"/>
  <c r="G309" i="6"/>
  <c r="H308" i="6"/>
  <c r="G308" i="6"/>
  <c r="H307" i="6"/>
  <c r="G307" i="6"/>
  <c r="H306" i="6"/>
  <c r="G306" i="6"/>
  <c r="H305" i="6"/>
  <c r="G305" i="6"/>
  <c r="H304" i="6"/>
  <c r="H303" i="6"/>
  <c r="H302" i="6"/>
  <c r="H301" i="6"/>
  <c r="H300" i="6"/>
  <c r="G300" i="6"/>
  <c r="H297" i="6"/>
  <c r="G297" i="6"/>
  <c r="H296" i="6"/>
  <c r="G296" i="6"/>
  <c r="H295" i="6"/>
  <c r="G295" i="6"/>
  <c r="H294" i="6"/>
  <c r="H293" i="6"/>
  <c r="H292" i="6"/>
  <c r="H291" i="6"/>
  <c r="H290" i="6"/>
  <c r="G290" i="6"/>
  <c r="H289" i="6"/>
  <c r="G289" i="6"/>
  <c r="H288" i="6"/>
  <c r="G288" i="6"/>
  <c r="H287" i="6"/>
  <c r="G287" i="6"/>
  <c r="H286" i="6"/>
  <c r="G286" i="6"/>
  <c r="H285" i="6"/>
  <c r="G285" i="6"/>
  <c r="H284" i="6"/>
  <c r="G284" i="6"/>
  <c r="H283" i="6"/>
  <c r="G283" i="6"/>
  <c r="H282" i="6"/>
  <c r="H281" i="6"/>
  <c r="H280" i="6"/>
  <c r="G280" i="6"/>
  <c r="H279" i="6"/>
  <c r="G279" i="6"/>
  <c r="H278" i="6"/>
  <c r="G278" i="6"/>
  <c r="H277" i="6"/>
  <c r="G277" i="6"/>
  <c r="H276" i="6"/>
  <c r="G276" i="6"/>
  <c r="H275" i="6"/>
  <c r="G275" i="6"/>
  <c r="H274" i="6"/>
  <c r="G274" i="6"/>
  <c r="H273" i="6"/>
  <c r="G273" i="6"/>
  <c r="H266" i="6"/>
  <c r="H265" i="6"/>
  <c r="H263" i="6"/>
  <c r="H262" i="6"/>
  <c r="H261" i="6"/>
  <c r="H260" i="6"/>
  <c r="H259" i="6"/>
  <c r="H258" i="6"/>
  <c r="H257" i="6"/>
  <c r="H255" i="6"/>
  <c r="H253" i="6"/>
  <c r="H252" i="6"/>
  <c r="H251" i="6"/>
  <c r="H250" i="6"/>
  <c r="H248" i="6"/>
  <c r="H247" i="6"/>
  <c r="H245" i="6"/>
  <c r="H244" i="6"/>
  <c r="H243" i="6"/>
  <c r="H242" i="6"/>
  <c r="H241" i="6"/>
  <c r="H240" i="6"/>
  <c r="H238" i="6"/>
  <c r="H237" i="6"/>
  <c r="H235" i="6"/>
  <c r="H234" i="6"/>
  <c r="H233" i="6"/>
  <c r="H232" i="6"/>
  <c r="H231" i="6"/>
  <c r="H230" i="6"/>
  <c r="H229" i="6"/>
  <c r="H228" i="6"/>
  <c r="H227" i="6"/>
  <c r="H225" i="6"/>
  <c r="H224" i="6"/>
  <c r="H223" i="6"/>
  <c r="H222" i="6"/>
  <c r="H220" i="6"/>
  <c r="H219" i="6"/>
  <c r="H218" i="6"/>
  <c r="H217" i="6"/>
  <c r="H216" i="6"/>
  <c r="H215" i="6"/>
  <c r="H214" i="6"/>
  <c r="H213" i="6"/>
  <c r="H212" i="6"/>
  <c r="H211" i="6"/>
  <c r="H209" i="6"/>
  <c r="H208" i="6"/>
  <c r="H207" i="6"/>
  <c r="H206" i="6"/>
  <c r="H204" i="6"/>
  <c r="H203" i="6"/>
  <c r="H202" i="6"/>
  <c r="H201" i="6"/>
  <c r="H200" i="6"/>
  <c r="H199" i="6"/>
  <c r="H198" i="6"/>
  <c r="H197" i="6"/>
  <c r="H195" i="6"/>
  <c r="H194" i="6"/>
  <c r="H192" i="6"/>
  <c r="H190" i="6"/>
  <c r="H189" i="6"/>
  <c r="H186" i="6"/>
  <c r="H185" i="6"/>
  <c r="H184" i="6"/>
  <c r="H183" i="6"/>
  <c r="H182" i="6"/>
  <c r="H181" i="6"/>
  <c r="H180" i="6"/>
  <c r="H179" i="6"/>
  <c r="H178" i="6"/>
  <c r="H176" i="6"/>
  <c r="H175" i="6"/>
  <c r="H174" i="6"/>
  <c r="H173" i="6"/>
  <c r="H171" i="6"/>
  <c r="H170" i="6"/>
  <c r="H168" i="6"/>
  <c r="H167" i="6"/>
  <c r="H166" i="6"/>
  <c r="H165" i="6"/>
  <c r="H163" i="6"/>
  <c r="H162" i="6"/>
  <c r="H161" i="6"/>
  <c r="H160" i="6"/>
  <c r="H159" i="6"/>
  <c r="H157" i="6"/>
  <c r="H156" i="6"/>
  <c r="H155" i="6"/>
  <c r="H154" i="6"/>
  <c r="H153" i="6"/>
  <c r="H152" i="6"/>
  <c r="H151" i="6"/>
  <c r="H149" i="6"/>
  <c r="H148" i="6"/>
  <c r="H147" i="6"/>
  <c r="H146" i="6"/>
  <c r="H145" i="6"/>
  <c r="H143" i="6"/>
  <c r="H142" i="6"/>
  <c r="H141" i="6"/>
  <c r="H140" i="6"/>
  <c r="H139" i="6"/>
  <c r="H138" i="6"/>
  <c r="H137" i="6"/>
  <c r="H135" i="6"/>
  <c r="H134" i="6"/>
  <c r="H133" i="6"/>
  <c r="H132" i="6"/>
  <c r="H126" i="6"/>
  <c r="G126" i="6"/>
  <c r="H125" i="6"/>
  <c r="G125" i="6"/>
  <c r="H124" i="6"/>
  <c r="G124" i="6"/>
  <c r="H123" i="6"/>
  <c r="G123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0" i="6"/>
  <c r="H99" i="6"/>
  <c r="H98" i="6"/>
  <c r="G98" i="6"/>
  <c r="H97" i="6"/>
  <c r="H96" i="6"/>
  <c r="G96" i="6"/>
  <c r="H95" i="6"/>
  <c r="G95" i="6"/>
  <c r="H94" i="6"/>
  <c r="G94" i="6"/>
  <c r="H91" i="6"/>
  <c r="H90" i="6"/>
  <c r="G90" i="6"/>
  <c r="H89" i="6"/>
  <c r="G89" i="6"/>
  <c r="H88" i="6"/>
  <c r="G88" i="6"/>
  <c r="H87" i="6"/>
  <c r="G87" i="6"/>
  <c r="H86" i="6"/>
  <c r="G86" i="6"/>
  <c r="H83" i="6"/>
  <c r="H82" i="6"/>
  <c r="G82" i="6"/>
  <c r="H81" i="6"/>
  <c r="G81" i="6"/>
  <c r="H80" i="6"/>
  <c r="G80" i="6"/>
  <c r="H79" i="6"/>
  <c r="G79" i="6"/>
  <c r="H76" i="6"/>
  <c r="G76" i="6"/>
  <c r="H75" i="6"/>
  <c r="G75" i="6"/>
  <c r="H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58" i="6"/>
  <c r="G58" i="6"/>
  <c r="H57" i="6"/>
  <c r="G57" i="6"/>
  <c r="H56" i="6"/>
  <c r="G56" i="6"/>
  <c r="H55" i="6"/>
  <c r="G55" i="6"/>
  <c r="H54" i="6"/>
  <c r="G54" i="6"/>
  <c r="H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3" i="6"/>
  <c r="H42" i="6"/>
  <c r="G42" i="6"/>
  <c r="H41" i="6"/>
  <c r="G41" i="6"/>
  <c r="H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1" i="6"/>
  <c r="H20" i="6"/>
  <c r="H19" i="6"/>
  <c r="H18" i="6"/>
  <c r="H17" i="6"/>
  <c r="H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H6" i="6"/>
  <c r="G6" i="6"/>
  <c r="H5" i="6"/>
  <c r="G5" i="6"/>
  <c r="H382" i="6" l="1"/>
  <c r="H375" i="6"/>
  <c r="H347" i="6"/>
  <c r="H298" i="6"/>
  <c r="H268" i="6"/>
  <c r="H127" i="6"/>
  <c r="H121" i="6"/>
  <c r="H111" i="6"/>
  <c r="H101" i="6"/>
  <c r="H92" i="6"/>
  <c r="H84" i="6"/>
  <c r="H77" i="6"/>
  <c r="H59" i="6"/>
  <c r="H44" i="6"/>
  <c r="H22" i="6"/>
  <c r="H386" i="6" l="1"/>
  <c r="H128" i="6"/>
  <c r="H385" i="6" s="1"/>
  <c r="H387" i="6" l="1"/>
  <c r="H388" i="6" s="1"/>
</calcChain>
</file>

<file path=xl/sharedStrings.xml><?xml version="1.0" encoding="utf-8"?>
<sst xmlns="http://schemas.openxmlformats.org/spreadsheetml/2006/main" count="1225" uniqueCount="786">
  <si>
    <t>QTY</t>
  </si>
  <si>
    <t>SKU</t>
  </si>
  <si>
    <t>UPC</t>
  </si>
  <si>
    <t>NAME</t>
  </si>
  <si>
    <t>SIZE</t>
  </si>
  <si>
    <t>US SALON PRICE EA</t>
  </si>
  <si>
    <t>US MSRP EA</t>
  </si>
  <si>
    <t>EXT SALON PRICE</t>
  </si>
  <si>
    <t>RETAIL INVESTMENT</t>
  </si>
  <si>
    <t>PS/SHBC1.7</t>
  </si>
  <si>
    <t>PS/SHBC9.5</t>
  </si>
  <si>
    <t>PS/SHBC36</t>
  </si>
  <si>
    <t>PC/SC1.7</t>
  </si>
  <si>
    <t>PC/SC9.5</t>
  </si>
  <si>
    <t>PC/SC36</t>
  </si>
  <si>
    <t>PB/SMM6.8</t>
  </si>
  <si>
    <t>PB/BM16</t>
  </si>
  <si>
    <t>PB/LT</t>
  </si>
  <si>
    <t>PB/HT02</t>
  </si>
  <si>
    <t>PB/POLISH6.7</t>
  </si>
  <si>
    <t>PB/SERUM04</t>
  </si>
  <si>
    <t>PB/OIL05</t>
  </si>
  <si>
    <t>PB/BUTTER08</t>
  </si>
  <si>
    <t>P/PRMO/ALOE_PK</t>
  </si>
  <si>
    <t>n/a</t>
  </si>
  <si>
    <t>P/PROMO/ALOE_MINIS</t>
  </si>
  <si>
    <t>D/JETOWEL</t>
  </si>
  <si>
    <t>one-size</t>
  </si>
  <si>
    <t>ALOETHERAPY SUB-TOTAL</t>
  </si>
  <si>
    <t xml:space="preserve">HAIR CARE </t>
  </si>
  <si>
    <t>PS/HS9.5</t>
  </si>
  <si>
    <t>PS/HS36</t>
  </si>
  <si>
    <t>PC/MS9.5</t>
  </si>
  <si>
    <t>PC/MS36</t>
  </si>
  <si>
    <t>PS/UR1.7</t>
  </si>
  <si>
    <t>810292018412</t>
  </si>
  <si>
    <t>URGENT REPAIR gentle detox shampoo</t>
  </si>
  <si>
    <t>PS/UR9.5</t>
  </si>
  <si>
    <t>PS/UR36</t>
  </si>
  <si>
    <t>PC/URT1.7</t>
  </si>
  <si>
    <t>810292018429</t>
  </si>
  <si>
    <t>URGENT REPAIR revitalizing treatment</t>
  </si>
  <si>
    <t>PC/URT5.1</t>
  </si>
  <si>
    <t>PC/URT36</t>
  </si>
  <si>
    <t>PS/VS9.5</t>
  </si>
  <si>
    <t>PS/VS36</t>
  </si>
  <si>
    <t>PC/DB9.5</t>
  </si>
  <si>
    <t>PC/DB36</t>
  </si>
  <si>
    <t>PC/BOND01</t>
  </si>
  <si>
    <t>TRIPLE BOND REPAIR treatment</t>
  </si>
  <si>
    <t>PC/BOND05</t>
  </si>
  <si>
    <t>PC/BOND16</t>
  </si>
  <si>
    <t>N/A</t>
  </si>
  <si>
    <t>PC/H7.25</t>
  </si>
  <si>
    <t>PSF/BS04</t>
  </si>
  <si>
    <t>PSF/BS16</t>
  </si>
  <si>
    <t>HAIR CARE SUB-TOTAL</t>
  </si>
  <si>
    <t>PS/ES9.5</t>
  </si>
  <si>
    <t>PS/ES36</t>
  </si>
  <si>
    <t>PC/EC9.5</t>
  </si>
  <si>
    <t>PC/EC36</t>
  </si>
  <si>
    <t>PC/RT05</t>
  </si>
  <si>
    <t>PERFECT CURL replenishing treatment</t>
  </si>
  <si>
    <t>PSF/PC6.8</t>
  </si>
  <si>
    <t>PERFECT CURL curl activator</t>
  </si>
  <si>
    <t>PSF/DS06</t>
  </si>
  <si>
    <t>PERFECT CURL defining solution</t>
  </si>
  <si>
    <t>PSF/FC05</t>
  </si>
  <si>
    <t>PERFECT CURL forming cream</t>
  </si>
  <si>
    <t>PS/FCS9.5</t>
  </si>
  <si>
    <t>SMOOTHING frizz control shampoo</t>
  </si>
  <si>
    <t>PS/FCS36</t>
  </si>
  <si>
    <t>PC/FCC9.5</t>
  </si>
  <si>
    <t>SMOOTHING frizz control conditioner</t>
  </si>
  <si>
    <t>PC/FCC36</t>
  </si>
  <si>
    <t>PSF/OT4.2</t>
  </si>
  <si>
    <t>SMOOTHING oil therapy</t>
  </si>
  <si>
    <t>TEXTURE SUB-TOTAL</t>
  </si>
  <si>
    <t xml:space="preserve">BEAUTIFYING ELIXIRS </t>
  </si>
  <si>
    <t>PS/BS1.7</t>
  </si>
  <si>
    <t>810292018436</t>
  </si>
  <si>
    <t>BEAUTIFYING ELIXIRS bodifying shampoo</t>
  </si>
  <si>
    <t>PS/BS9.5</t>
  </si>
  <si>
    <t>PS/BS36</t>
  </si>
  <si>
    <t>PC/BC1.7</t>
  </si>
  <si>
    <t>810292018443</t>
  </si>
  <si>
    <t>BEAUTIFYING ELIXIRS bodifying conditioner</t>
  </si>
  <si>
    <t>PC/BC9.5</t>
  </si>
  <si>
    <t>PC/BC36</t>
  </si>
  <si>
    <t>PS/MIS1.7</t>
  </si>
  <si>
    <t>810292018450</t>
  </si>
  <si>
    <t>BEAUTIFYING ELIXIRS moisture intense shampoo</t>
  </si>
  <si>
    <t>PS/MIS9.5</t>
  </si>
  <si>
    <t>PS/MIS36</t>
  </si>
  <si>
    <t>PC/MIC1.7</t>
  </si>
  <si>
    <t>810292018467</t>
  </si>
  <si>
    <t>BEAUTIFYING ELIXIRS moisture intense conditioner</t>
  </si>
  <si>
    <t>PC/MIC9.5</t>
  </si>
  <si>
    <t>PC/MIC36</t>
  </si>
  <si>
    <t>PC/MM05</t>
  </si>
  <si>
    <t>BEAUTIFYING ELIXIRS moisture masque</t>
  </si>
  <si>
    <t>PC/MM16</t>
  </si>
  <si>
    <t>PC/LIR6.8</t>
  </si>
  <si>
    <t>BEAUTIFYING ELIXIRS leave-in repair treatment</t>
  </si>
  <si>
    <t>PSF/EO4.2</t>
  </si>
  <si>
    <t>BEAUTIFYING ELIXIRS elixirONE</t>
  </si>
  <si>
    <t>BEAUTIFYING ELIXIRS SUB-TOTAL</t>
  </si>
  <si>
    <t>COLOR REVIVE</t>
  </si>
  <si>
    <t>PE/CR-BLONDE</t>
  </si>
  <si>
    <t>COLOR REVIVE bright blonde</t>
  </si>
  <si>
    <t>PE/CR-COPPER</t>
  </si>
  <si>
    <t>COLOR REVIVE burnt copper</t>
  </si>
  <si>
    <t>PE/CR-RED</t>
  </si>
  <si>
    <t>COLOR REVIVE cherry red</t>
  </si>
  <si>
    <t>PE/CR-BROWN</t>
  </si>
  <si>
    <t>COLOR REVIVE warm brown</t>
  </si>
  <si>
    <t>COLOR REVIVE SUB-TOTAL</t>
  </si>
  <si>
    <t>SCALPTHERAPY</t>
  </si>
  <si>
    <t>PS/TC6.8</t>
  </si>
  <si>
    <t>PC/TC05</t>
  </si>
  <si>
    <t>PSF/TT3.4</t>
  </si>
  <si>
    <t>PB/TS60</t>
  </si>
  <si>
    <t>60 caps</t>
  </si>
  <si>
    <t>D/SCALP BRUSH</t>
  </si>
  <si>
    <t>P/PROMO/THICK REG</t>
  </si>
  <si>
    <t>SCALPTHERAPY SUB-TOTAL</t>
  </si>
  <si>
    <t>PREP</t>
  </si>
  <si>
    <t>PSF/BH7.25</t>
  </si>
  <si>
    <t>BEHAVE lightweight styling cream</t>
  </si>
  <si>
    <t>PSF/F6.8</t>
  </si>
  <si>
    <t>FORTIFI keratin strengthening treatment</t>
  </si>
  <si>
    <t>PSF/I4.2</t>
  </si>
  <si>
    <t xml:space="preserve">ILLUMINATE shine mist </t>
  </si>
  <si>
    <t>PSF/I16</t>
  </si>
  <si>
    <t>ILLUMINATE shine mist</t>
  </si>
  <si>
    <t>PSF/S9.5</t>
  </si>
  <si>
    <t>SCULPTURE light styling glaze</t>
  </si>
  <si>
    <t>PSF/S16.9</t>
  </si>
  <si>
    <t>PSF/TD6.8</t>
  </si>
  <si>
    <t>THERMAL DEFENSE heat protectant</t>
  </si>
  <si>
    <t>PREP SUB-TOTAL</t>
  </si>
  <si>
    <t xml:space="preserve">STYLE </t>
  </si>
  <si>
    <t>PSF/B08</t>
  </si>
  <si>
    <t>BOOST root lifting spray</t>
  </si>
  <si>
    <t>PSF/FSF08</t>
  </si>
  <si>
    <t>FORMATION styling foam</t>
  </si>
  <si>
    <t>PSF/PP4.2</t>
  </si>
  <si>
    <t>PURE POLISH shine emollient</t>
  </si>
  <si>
    <t>PSF/R03</t>
  </si>
  <si>
    <t>REFINE versatile styling cream</t>
  </si>
  <si>
    <t>PSF/R6.8</t>
  </si>
  <si>
    <t>RETAIN heat activated styling control</t>
  </si>
  <si>
    <t>PSF/SB7</t>
  </si>
  <si>
    <t>STRAIGHTENING BALM smoothing blow-dry cream</t>
  </si>
  <si>
    <t>PSF/TS7.25</t>
  </si>
  <si>
    <t>THICKENING SERUM light control volumizer</t>
  </si>
  <si>
    <t>PSF/VF6.8</t>
  </si>
  <si>
    <t>VOLUME FUSION heat activated volume spray</t>
  </si>
  <si>
    <t>STYLE SUB-TOTAL</t>
  </si>
  <si>
    <t xml:space="preserve">FINISH </t>
  </si>
  <si>
    <t>PSF/D4.4</t>
  </si>
  <si>
    <t>DETAILS dry wax spray</t>
  </si>
  <si>
    <t>PSF/E02</t>
  </si>
  <si>
    <t>ELEVATE firm workable finishing spray</t>
  </si>
  <si>
    <t>PSF/E10</t>
  </si>
  <si>
    <t xml:space="preserve">ELEVATE firm workable finishing spray </t>
  </si>
  <si>
    <t>PSF/FE1.7</t>
  </si>
  <si>
    <t xml:space="preserve">FULL EFFECT texturizing spray </t>
  </si>
  <si>
    <t>PSF/FE06</t>
  </si>
  <si>
    <t>PSF/PW4.2</t>
  </si>
  <si>
    <t>PIECE WORKS defining fiber paste</t>
  </si>
  <si>
    <t>PSF/PL.40</t>
  </si>
  <si>
    <t>POWDER LIFT boosting powder</t>
  </si>
  <si>
    <t>PSF/TM08</t>
  </si>
  <si>
    <t xml:space="preserve">TAME medium control finishing spray </t>
  </si>
  <si>
    <t>FINISH SUB-TOTAL</t>
  </si>
  <si>
    <t>ESSENTIALS</t>
  </si>
  <si>
    <t>PE/CONCEAL-BLND</t>
  </si>
  <si>
    <t>PE/CONCEAL-BRN</t>
  </si>
  <si>
    <t>PE/CONCEAL-DKBRN</t>
  </si>
  <si>
    <t>ESSENTIALS SUB-TOTAL</t>
  </si>
  <si>
    <t>complete SHAMPOO</t>
  </si>
  <si>
    <t>PS/MCS36</t>
  </si>
  <si>
    <t>revitalizing TREATMENT</t>
  </si>
  <si>
    <t>PC/MRT36</t>
  </si>
  <si>
    <t>PSF/MGC4.2</t>
  </si>
  <si>
    <t>grooming CREAM</t>
  </si>
  <si>
    <t>PSF/MMP2.75</t>
  </si>
  <si>
    <t>molding PASTE</t>
  </si>
  <si>
    <t>PSF/MSM2.75</t>
  </si>
  <si>
    <t>styling MUD</t>
  </si>
  <si>
    <t>PSF/MTP2.75</t>
  </si>
  <si>
    <t>texture PUTTY</t>
  </si>
  <si>
    <t>PSF/MFHG4.2</t>
  </si>
  <si>
    <t>firm hold GEL</t>
  </si>
  <si>
    <t>DFC/MICROFIBER TOWEL</t>
  </si>
  <si>
    <t>RETAIL INVESTMENT TOTAL</t>
  </si>
  <si>
    <t>HAIR CARE SUPPORT</t>
  </si>
  <si>
    <t>FE/PROMO/CONCEAL_TSR</t>
  </si>
  <si>
    <t>D/COMB/BLK</t>
  </si>
  <si>
    <t>CUTTING COMB - 6200</t>
  </si>
  <si>
    <t>D/COMB/COLOR</t>
  </si>
  <si>
    <t>COLOR COMB - 6931</t>
  </si>
  <si>
    <t>D/COMB/RATTAILBLK</t>
  </si>
  <si>
    <t>RAT TAIL COMB - 8133</t>
  </si>
  <si>
    <t>D/COMB/RATTAILMTL</t>
  </si>
  <si>
    <t>METAL RAT TAIL COMB - 6700</t>
  </si>
  <si>
    <t>D/COMB/STYLINGHOOK</t>
  </si>
  <si>
    <t>HOOK END COMB - 6925</t>
  </si>
  <si>
    <t>D/SPRAYBOTTLE</t>
  </si>
  <si>
    <t>EUFORA SPRAY BOTTLE</t>
  </si>
  <si>
    <t>DEC/TWINC</t>
  </si>
  <si>
    <t>over sized</t>
  </si>
  <si>
    <t>C/APRON</t>
  </si>
  <si>
    <t>long length</t>
  </si>
  <si>
    <t>STYLIST STATION SUPPORT SUB-TOTAL VALUE</t>
  </si>
  <si>
    <t>FREE SALON MARKETING MATERIALS</t>
  </si>
  <si>
    <t>SALON COLLATERAL PACK</t>
  </si>
  <si>
    <t>D/LIT/COLLATERAL-25</t>
  </si>
  <si>
    <t>SALON COLLATERAL PACK INCLUDES</t>
  </si>
  <si>
    <t>Salon Intro Letter</t>
  </si>
  <si>
    <t>D/LIT/CDC SET 2024</t>
  </si>
  <si>
    <t>Consumer Display Card Set of 7</t>
  </si>
  <si>
    <t>D/LIT/CDC-SCALP</t>
  </si>
  <si>
    <t>D/LIT/CDC-FH</t>
  </si>
  <si>
    <t>FOR HIM Consumer Display Card</t>
  </si>
  <si>
    <t>COLOR REVIVE Consumer Display Card</t>
  </si>
  <si>
    <t>D/CDCHOLDER-METAL</t>
  </si>
  <si>
    <t>Metal Consumer Display Card Holder</t>
  </si>
  <si>
    <t>D/LIT/GC</t>
  </si>
  <si>
    <t>Eufora Guest Consultation</t>
  </si>
  <si>
    <t>D/BAG-ALOE-25</t>
  </si>
  <si>
    <t>Eufora Seasonal Retail Bag</t>
  </si>
  <si>
    <t>D/HEADER/LIFESTYLE</t>
  </si>
  <si>
    <t>Retail Shelf Header - Lifestyle</t>
  </si>
  <si>
    <t>D/HEADER/LOGO</t>
  </si>
  <si>
    <t>Retail Shelf Header - Logo</t>
  </si>
  <si>
    <t>D/HEADER/NATURE</t>
  </si>
  <si>
    <t>Retail Shelf Header - Nature</t>
  </si>
  <si>
    <t>D/HEADERSTAND</t>
  </si>
  <si>
    <t>Retail Shelf Header Stand</t>
  </si>
  <si>
    <t>SALON COLLATERAL PACK VALUE</t>
  </si>
  <si>
    <t>SUPPORT (added to existing collateral kits above)</t>
  </si>
  <si>
    <t>D/LIT/AB</t>
  </si>
  <si>
    <t>D/LIT/CDC_ALOE</t>
  </si>
  <si>
    <t>D/LIT/FS_ALOE-25</t>
  </si>
  <si>
    <t>8.5"x11" each</t>
  </si>
  <si>
    <t>D/LIT/ST BROCH</t>
  </si>
  <si>
    <t>SCALPTHERAPY thickening consumer brochure</t>
  </si>
  <si>
    <t>D/LIT/FH-BROCH</t>
  </si>
  <si>
    <t>FOR HIM consumer brochure</t>
  </si>
  <si>
    <t>D/LIT/EWD</t>
  </si>
  <si>
    <t>EUFORA WINDOW DECAL</t>
  </si>
  <si>
    <t>21.5" X 4.5"</t>
  </si>
  <si>
    <t>ADDITIONAL MARKETING SUPPORT VALUE</t>
  </si>
  <si>
    <t>SALON INVESTMENT AND SAVINGS</t>
  </si>
  <si>
    <t xml:space="preserve">TOTAL SALON VALUE </t>
  </si>
  <si>
    <t xml:space="preserve">TOTAL SAVINGS </t>
  </si>
  <si>
    <t>ADDITIONAL SALON SAVINGS</t>
  </si>
  <si>
    <t xml:space="preserve">HAIR CARE LAUNCH EDUCATION SUPPORT* </t>
  </si>
  <si>
    <t xml:space="preserve">TOTAL FREE GOODS AND SALON SAVINGS VALUE </t>
  </si>
  <si>
    <t xml:space="preserve">TOTAL SAVINGS % </t>
  </si>
  <si>
    <t>EuforaColor LOW AMMONIA</t>
  </si>
  <si>
    <t>LEVEL 4 - LOW AMMONIA</t>
  </si>
  <si>
    <t>FEC/4.0/4N</t>
  </si>
  <si>
    <t>4.0/4N  Medium Natural Brown</t>
  </si>
  <si>
    <t>3.4 Fl. Oz. (100 mL)</t>
  </si>
  <si>
    <t>FEC/4.00/4IN</t>
  </si>
  <si>
    <t>4.00/4IN  Medium Intense Natural Brown</t>
  </si>
  <si>
    <t>FEC/4.03/4NW</t>
  </si>
  <si>
    <t>4.03/4NW Medium Natural Warm Brown</t>
  </si>
  <si>
    <t>FEC/4.003/4INW</t>
  </si>
  <si>
    <t>4.003/4INW Medium Intense Natural Warm Brown</t>
  </si>
  <si>
    <t>LEVEL 5 - LOW AMMONIA</t>
  </si>
  <si>
    <t>FEC/5.0/5N</t>
  </si>
  <si>
    <t>5.0/5N Light Natural Brown</t>
  </si>
  <si>
    <t>FEC/5.003/5INW</t>
  </si>
  <si>
    <t>5.003/5INW Light Intense Natural Warm Brown</t>
  </si>
  <si>
    <t>FEC/5.01/5NA</t>
  </si>
  <si>
    <t>5.01/5NA Light Brown Natural Ash</t>
  </si>
  <si>
    <t>FEC/5.3/5G</t>
  </si>
  <si>
    <t>5.3/5G Light Golden Brown</t>
  </si>
  <si>
    <t>FEC/5.4/5C</t>
  </si>
  <si>
    <t>5.4/5C Light Copper Brown</t>
  </si>
  <si>
    <t>FEC/5.6/5R</t>
  </si>
  <si>
    <t>5.6/5R Light Red Brown</t>
  </si>
  <si>
    <t>FEC/5.66/5RR</t>
  </si>
  <si>
    <t>5.66/5RR Light Intense Red Brown</t>
  </si>
  <si>
    <t>LEVEL 6 - LOW AMMONIA</t>
  </si>
  <si>
    <t>FEC/6.0/6N</t>
  </si>
  <si>
    <t>6.0/6N Dark Natural Blonde</t>
  </si>
  <si>
    <t>FEC/6.00/6IN</t>
  </si>
  <si>
    <t>6.00/6IN Dark Intense Natural Blonde</t>
  </si>
  <si>
    <t>FEC/6.03/6NW</t>
  </si>
  <si>
    <t>6.03/6NW Dark Natural Warm Blonde</t>
  </si>
  <si>
    <t>FEC/6.003/6INW</t>
  </si>
  <si>
    <t>6.003/6INW Dark Intense Natural Warm Blonde</t>
  </si>
  <si>
    <t>FEC/6.1/6A</t>
  </si>
  <si>
    <t>6.1/6A Dark Ash Blonde</t>
  </si>
  <si>
    <t>LEVEL 7 - LOW AMMONIA</t>
  </si>
  <si>
    <t>FEC/7.0/7N</t>
  </si>
  <si>
    <t>7.0/7N Medium Natural Blonde</t>
  </si>
  <si>
    <t>FEC/7.003/7INW</t>
  </si>
  <si>
    <t>7.003/7INW Medium Intense Natural Warm Blonde</t>
  </si>
  <si>
    <t>FEC/7.01/7NA</t>
  </si>
  <si>
    <t>7.01/7NA Medium Natural Ash Blonde</t>
  </si>
  <si>
    <t>FEC/7.3/7G</t>
  </si>
  <si>
    <t>7.3/7G Medium Golden Blonde</t>
  </si>
  <si>
    <t>FEC/7.4/7C</t>
  </si>
  <si>
    <t>7.4/7C Medium Copper Blonde</t>
  </si>
  <si>
    <t>FEC/7.44/7CC</t>
  </si>
  <si>
    <t>7.44/7CC Intense Medium Copper Blonde</t>
  </si>
  <si>
    <t>FEC/7.6/7R</t>
  </si>
  <si>
    <t>7.6/7R Medium Red Blonde</t>
  </si>
  <si>
    <t>LEVEL 8 - LOW AMMONIA</t>
  </si>
  <si>
    <t>FEC/8.0/8N</t>
  </si>
  <si>
    <t>8.0/8N Light Natural Blonde</t>
  </si>
  <si>
    <t>FEC/8.00/8IN</t>
  </si>
  <si>
    <t>8.00/8IN Light Intense Natural Blonde</t>
  </si>
  <si>
    <t>FEC/8.03/8NW</t>
  </si>
  <si>
    <t>8.03/8NW Light Natural Warm Blonde</t>
  </si>
  <si>
    <t>FEC/8.003/8INW</t>
  </si>
  <si>
    <t>8.003/8INW Light Intense Natural Warm Blonde</t>
  </si>
  <si>
    <t>FEC/8.1/8A</t>
  </si>
  <si>
    <t>8.1/8A Light Ash Blonde</t>
  </si>
  <si>
    <t>LEVEL 9 - LOW AMMONIA</t>
  </si>
  <si>
    <t>FEC/9.0/9N</t>
  </si>
  <si>
    <t>9.0/9N Very Light Natural Blonde</t>
  </si>
  <si>
    <t>FEC/9.003/9INW</t>
  </si>
  <si>
    <t>9.003/9INW Very Light Intense Natural Warm Blonde</t>
  </si>
  <si>
    <t>FEC/9.01/9NA</t>
  </si>
  <si>
    <t>9.01/9NA Very Light Natural Ash Blonde</t>
  </si>
  <si>
    <t>FEC/9.32/9GV</t>
  </si>
  <si>
    <t>9.32/9GV Very Light Beige Blonde</t>
  </si>
  <si>
    <t>LEVEL 10 - LOW AMMONIA</t>
  </si>
  <si>
    <t>FEC/10.0/10N</t>
  </si>
  <si>
    <t>10.0/10N Lightest Natural Blonde</t>
  </si>
  <si>
    <t>FEC/10.03/10NW</t>
  </si>
  <si>
    <t>10.03/10NW Lightest Natural Warm Blonde</t>
  </si>
  <si>
    <t>SUPER LIGHTENERS - LOW AMMONIA</t>
  </si>
  <si>
    <t>FEC/10.1/10A</t>
  </si>
  <si>
    <t>10.1/10A High Lift Ash Blonde</t>
  </si>
  <si>
    <t>FEC/10.12/10AV</t>
  </si>
  <si>
    <t>10.12/10AV High Lift Ash Violet Blonde</t>
  </si>
  <si>
    <t>FEC/12.11/12AA</t>
  </si>
  <si>
    <t>12.11/12AA Ultra Light Intense Ash Blonde</t>
  </si>
  <si>
    <t>FEC/12.12/12AV</t>
  </si>
  <si>
    <t>12.12/12AV Ultra Light Ash Violet Blonde</t>
  </si>
  <si>
    <t>INTENSIFIER/CREATIVE PIGMENT - LOW AMMONIA</t>
  </si>
  <si>
    <t>FEC/VIOLET INTENSIFIER</t>
  </si>
  <si>
    <t>Violet Intensifier</t>
  </si>
  <si>
    <t>FEC/RED INTENSIFIER</t>
  </si>
  <si>
    <t>Red Intensifier</t>
  </si>
  <si>
    <t>FEC/COPPER INTENSIFIER</t>
  </si>
  <si>
    <t>Copper Intensifier</t>
  </si>
  <si>
    <t>FEC/YELLOW CREATIVE</t>
  </si>
  <si>
    <t>Yellow Creative Pigment</t>
  </si>
  <si>
    <t>FEC/BLUE CREATIVE</t>
  </si>
  <si>
    <t>Blue Creative Pigment</t>
  </si>
  <si>
    <t>FEC/PURPLE CREATIVE</t>
  </si>
  <si>
    <t>Purple Creative Pigment</t>
  </si>
  <si>
    <t>FEC/GREEN CREATIVE</t>
  </si>
  <si>
    <t>Green Creative Pigment</t>
  </si>
  <si>
    <t>FEC/CLR BOOSTER LIFT</t>
  </si>
  <si>
    <t>Clear Booster Lift</t>
  </si>
  <si>
    <t>FEC/LILAC TONER</t>
  </si>
  <si>
    <t>Lilac Toner</t>
  </si>
  <si>
    <t>EuforaColor NO AMMONIA</t>
  </si>
  <si>
    <t>LEVEL 1 - NO AMMONIA</t>
  </si>
  <si>
    <t>FEC/AF-1.0/1N</t>
  </si>
  <si>
    <t>1.0/1N Black</t>
  </si>
  <si>
    <t>FEC/AF-1.10/BB</t>
  </si>
  <si>
    <t>1.10/BB Blue Black</t>
  </si>
  <si>
    <t>LEVEL 2 - NO AMMONIA</t>
  </si>
  <si>
    <t>FEC/AF-2.0/2N</t>
  </si>
  <si>
    <t>2.0/2N Darkest Natural Brown</t>
  </si>
  <si>
    <t>FEC/AF-3.0/3N</t>
  </si>
  <si>
    <t>3.0/3N Dark Natural Brown</t>
  </si>
  <si>
    <t>FEC/AF-3.22/3VV</t>
  </si>
  <si>
    <t>3.22/3VV Dark Intense Violet Brown</t>
  </si>
  <si>
    <t>LEVEL 4 - NO AMMONIA</t>
  </si>
  <si>
    <t>FEC/AF-4.0/4N</t>
  </si>
  <si>
    <t>4.0/4N Medium Natural Brown</t>
  </si>
  <si>
    <t>FEC/AF-4.01/4NA</t>
  </si>
  <si>
    <t>4.01/4NA Medium Natural Ash Brown</t>
  </si>
  <si>
    <t>FEC/AF-4.11/4AA</t>
  </si>
  <si>
    <t>4.11/4AA Medium Intense Ash Brown</t>
  </si>
  <si>
    <t>FEC/AF-4.3/4G</t>
  </si>
  <si>
    <t>4.3/4G Medium Golden Brown</t>
  </si>
  <si>
    <t>FEC/AF-4.442/4CCV</t>
  </si>
  <si>
    <t>4.442/4CCV Medium Intense Copper Violet Brown</t>
  </si>
  <si>
    <t>FEC/AF-4.5/4M</t>
  </si>
  <si>
    <t>4.5/4M Medium Mahogany Brown</t>
  </si>
  <si>
    <t>FEC/AF-4.6/4R</t>
  </si>
  <si>
    <t>4.6/4R Medium Red Brown</t>
  </si>
  <si>
    <t>FEC/AF-4.73/4AG</t>
  </si>
  <si>
    <t>4.73/4AG Medium Espresso Brown</t>
  </si>
  <si>
    <t>LEVEL 5 - NO AMMONIA</t>
  </si>
  <si>
    <t>FEC/AF-5.0/5N</t>
  </si>
  <si>
    <t>FEC/AF-5.03/5NW</t>
  </si>
  <si>
    <t>5.03/5NW Light Natural Warm Brown</t>
  </si>
  <si>
    <t>FEC/AF-5.22/5VV</t>
  </si>
  <si>
    <t>5.22/5VV Light Intense Violet Brown</t>
  </si>
  <si>
    <t>FEC/AF-5.35/5GM</t>
  </si>
  <si>
    <t>5.35/5GM Light Golden Mahogany Brown</t>
  </si>
  <si>
    <t>LEVEL 6 - NO AMMONIA</t>
  </si>
  <si>
    <t>FEC/AF-6.0/6N</t>
  </si>
  <si>
    <t>FEC/AF-6.01/6NA</t>
  </si>
  <si>
    <t>6.01/6NA Dark Natural Ash Blonde</t>
  </si>
  <si>
    <t>FEC/AF-6.11/6AA</t>
  </si>
  <si>
    <t>6.11/6AA Dark Intense Ash Blonde</t>
  </si>
  <si>
    <t>FEC/AF-6.3/6G</t>
  </si>
  <si>
    <t>6.3/6G Dark Golden Blonde</t>
  </si>
  <si>
    <t>FEC/AF-6.32/6GV</t>
  </si>
  <si>
    <t>6.32/6GV Dark Beige Blonde</t>
  </si>
  <si>
    <t>FEC/AF-6.4/6C</t>
  </si>
  <si>
    <t>6.4/6C Dark Copper Blonde</t>
  </si>
  <si>
    <t>FEC/AF-6.42/6CV</t>
  </si>
  <si>
    <t>6.42/6CV Dark Copper Violet Blonde</t>
  </si>
  <si>
    <t>FEC/AF-6.5/6M</t>
  </si>
  <si>
    <t>6.5/6M Dark Mahogany Blonde</t>
  </si>
  <si>
    <t>FEC/AF-6.6/6R</t>
  </si>
  <si>
    <t>6.6/6R Dark Red Blonde</t>
  </si>
  <si>
    <t>FEC/AF-6.73/6AG</t>
  </si>
  <si>
    <t>6.73/6AG Dark Mocha Blonde</t>
  </si>
  <si>
    <t>LEVEL 7 - NO AMMONIA</t>
  </si>
  <si>
    <t>FEC/AF-7.0/7N</t>
  </si>
  <si>
    <t>FEC/AF-7.03/7NW</t>
  </si>
  <si>
    <t>7.03/7NW Medium Natural Warm Blonde</t>
  </si>
  <si>
    <t>FEC/AF-7.44/7CC</t>
  </si>
  <si>
    <t>7.44/7CC Medium Intense Copper Blonde</t>
  </si>
  <si>
    <t>FEC/AF-7.66/7RR</t>
  </si>
  <si>
    <t>7.66/7RR Medium Intense Red Blonde</t>
  </si>
  <si>
    <t>LEVEL 8 - NO AMMONIA</t>
  </si>
  <si>
    <t>FEC/AF-8.0/8N</t>
  </si>
  <si>
    <t>FEC/AF-8.01/8NA</t>
  </si>
  <si>
    <t>8.01/8NA Light Natural Ash Blonde</t>
  </si>
  <si>
    <t>FEC/AF-8.11/8AA</t>
  </si>
  <si>
    <t>8.11/8AA Light Intense Ash Blonde</t>
  </si>
  <si>
    <t>FEC/AF-8.2/8V</t>
  </si>
  <si>
    <t>8.2/8V Light Violet Blonde</t>
  </si>
  <si>
    <t>FEC/AF-8.3/8G</t>
  </si>
  <si>
    <t>8.3/8G Light Golden Blonde</t>
  </si>
  <si>
    <t>FEC/AF-8.32/8GV</t>
  </si>
  <si>
    <t>8.32/8GV Light Beige Blonde</t>
  </si>
  <si>
    <t>FEC/AF-8.4/8C</t>
  </si>
  <si>
    <t>8.4/8C Light Copper Blonde</t>
  </si>
  <si>
    <t>FEC/AF-8.42/8CV</t>
  </si>
  <si>
    <t>8.42/8CV Light Copper Violet Blonde</t>
  </si>
  <si>
    <t>FEC/AF-8.73/8AG</t>
  </si>
  <si>
    <t>8.73/8AG Light Cappuccino Blonde</t>
  </si>
  <si>
    <t>LEVEL 9 - NO AMMONIA</t>
  </si>
  <si>
    <t>FEC/AF-9.0/9N</t>
  </si>
  <si>
    <t>FEC/AF-9.03/9NW</t>
  </si>
  <si>
    <t>9.03/9NW Very Light Natural Warm Blonde</t>
  </si>
  <si>
    <t>LEVEL 10 - NO AMMONIA</t>
  </si>
  <si>
    <t>FEC/AF-10.0/10N</t>
  </si>
  <si>
    <t>FEC/AF-10.1/10A</t>
  </si>
  <si>
    <t>10.1/10A Lightest Ash Blonde</t>
  </si>
  <si>
    <t>FEC/AF-10.12/10AV</t>
  </si>
  <si>
    <t>10.12/10AV Lightest Ash Violet Blonde</t>
  </si>
  <si>
    <t>FEC/AF-10.3/10G</t>
  </si>
  <si>
    <t>10.3/10G Lightest Golden Blonde</t>
  </si>
  <si>
    <t>FEC/AF-10.32/10GV</t>
  </si>
  <si>
    <t>10.32/10GV Lightest Beige Blonde</t>
  </si>
  <si>
    <t>FEC/AF-CLR SHINE/DIL</t>
  </si>
  <si>
    <t>Clear Shine Dilute</t>
  </si>
  <si>
    <t>EuforaColor COLOR CONTROL universal color drops</t>
  </si>
  <si>
    <t>FEC/COLORDROP-BLUE</t>
  </si>
  <si>
    <t>BLUE universal color drops</t>
  </si>
  <si>
    <t>FEC/COLORDROP-PURPLE</t>
  </si>
  <si>
    <t>PURPLE universal color drops</t>
  </si>
  <si>
    <t>EuforaColor AloeLITE LIGHTENER</t>
  </si>
  <si>
    <t>FEC/PWDLIGHTENER</t>
  </si>
  <si>
    <t>Blue Bleaching Powder</t>
  </si>
  <si>
    <t>17.6 Oz. (500 g)</t>
  </si>
  <si>
    <t>FEC/9LEVELBLUELGHTNR</t>
  </si>
  <si>
    <t>9 Level Blue Lightener</t>
  </si>
  <si>
    <t>FEC/FREESTYLELIGHTNR</t>
  </si>
  <si>
    <t>Freestyle Clay Lightener</t>
  </si>
  <si>
    <t>14.1 Oz. (400 g)</t>
  </si>
  <si>
    <t>FEC/CRM_LIGHTENER</t>
  </si>
  <si>
    <t>Cream Lightener</t>
  </si>
  <si>
    <t>8.8 Fl. Oz. (250 g)</t>
  </si>
  <si>
    <t>EuforaColor PREP</t>
  </si>
  <si>
    <t>FEC/CPS12.25</t>
  </si>
  <si>
    <t>Color Prep Spray</t>
  </si>
  <si>
    <t>12.25 Fl. Oz. (362 mL)</t>
  </si>
  <si>
    <t>FEC/CEPA</t>
  </si>
  <si>
    <t>COLOR ELIXIR 
PROFESSIONAL ADDITIVE (1)</t>
  </si>
  <si>
    <t>FEC/CEPS</t>
  </si>
  <si>
    <t>COLOR ELIXIR 
PROFESSIONAL SEALER (2)</t>
  </si>
  <si>
    <t>FBE/CRBD33</t>
  </si>
  <si>
    <t>COLOR REVIVE BLONDE</t>
  </si>
  <si>
    <t>SCALPTHERAPY Consumer Display Card</t>
  </si>
  <si>
    <t>D/LIG/CEC/CLR.REVIVE</t>
  </si>
  <si>
    <t>EUFORACOLOR SUPPORT</t>
  </si>
  <si>
    <t>DEC/TINT BOWL</t>
  </si>
  <si>
    <t>Tint Bowl – Grey</t>
  </si>
  <si>
    <t>DEC/TINT BRUSH</t>
  </si>
  <si>
    <t>Tint Brush – Grey</t>
  </si>
  <si>
    <t>One-Size - Standard</t>
  </si>
  <si>
    <t>DEC/SWATCH BOOK-2</t>
  </si>
  <si>
    <t>EuforaColor Swatch Book</t>
  </si>
  <si>
    <t>DEC/LIT/ICSW</t>
  </si>
  <si>
    <t>EuforaColor Technical Guide</t>
  </si>
  <si>
    <t>FREE EUFORACOLOR SUPPORT KIT VALUE</t>
  </si>
  <si>
    <t>FEC/DV5</t>
  </si>
  <si>
    <t>Toning Solution Developer Volume 5 – 1.5%</t>
  </si>
  <si>
    <t>FEC/DV7</t>
  </si>
  <si>
    <t>Universal Cream Developer Volume 7 – 2.1%</t>
  </si>
  <si>
    <t>FEC/DV10</t>
  </si>
  <si>
    <t>Universal Cream Developer Volume 10 – 3%</t>
  </si>
  <si>
    <t>FEC/DV15</t>
  </si>
  <si>
    <t>Universal Cream Developer Volume 15 – 4.5%</t>
  </si>
  <si>
    <t>FEC/DV20</t>
  </si>
  <si>
    <t>Universal Cream Developer Volume 20 – 6%</t>
  </si>
  <si>
    <t>FEC/DV30</t>
  </si>
  <si>
    <t>Universal Cream Developer Volume 30 – 9%</t>
  </si>
  <si>
    <t>FEC/DV40</t>
  </si>
  <si>
    <t>Universal Cream Developer Volume 40 – 12%</t>
  </si>
  <si>
    <t xml:space="preserve">EUFORACOLOR LAUNCH EDUCATION SUPPORT* </t>
  </si>
  <si>
    <t xml:space="preserve">                                                                                                                               *Value includes Educator fee + travel</t>
  </si>
  <si>
    <r>
      <rPr>
        <b/>
        <sz val="12"/>
        <color theme="1"/>
        <rFont val="Century Gothic"/>
      </rPr>
      <t>ALOETHERAPY</t>
    </r>
    <r>
      <rPr>
        <b/>
        <sz val="10"/>
        <color theme="1"/>
        <rFont val="Century Gothic"/>
      </rPr>
      <t xml:space="preserve">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</si>
  <si>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</si>
  <si>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</si>
  <si>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</si>
  <si>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</si>
  <si>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</si>
  <si>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</si>
  <si>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</si>
  <si>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</si>
  <si>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</si>
  <si>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</si>
  <si>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</si>
  <si>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</si>
  <si>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</si>
  <si>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</si>
  <si>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soothing body moisturizer 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</si>
  <si>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487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</si>
  <si>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lip renewal treatment </t>
    </r>
  </si>
  <si>
    <r>
      <rPr>
        <b/>
        <sz val="10"/>
        <color theme="1"/>
        <rFont val="Century Gothic"/>
      </rPr>
      <t xml:space="preserve">.5 fl oz </t>
    </r>
    <r>
      <rPr>
        <sz val="10"/>
        <color theme="1"/>
        <rFont val="Century Gothic"/>
      </rPr>
      <t>15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</si>
  <si>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hand treatment </t>
    </r>
  </si>
  <si>
    <r>
      <rPr>
        <b/>
        <sz val="10"/>
        <color theme="1"/>
        <rFont val="Century Gothic"/>
      </rPr>
      <t xml:space="preserve">2 fl oz 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</si>
  <si>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polish</t>
    </r>
  </si>
  <si>
    <r>
      <rPr>
        <b/>
        <sz val="10"/>
        <color theme="1"/>
        <rFont val="Century Gothic"/>
      </rPr>
      <t xml:space="preserve">6.7 fl oz </t>
    </r>
    <r>
      <rPr>
        <sz val="10"/>
        <color theme="1"/>
        <rFont val="Century Gothic"/>
      </rPr>
      <t>190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</si>
  <si>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serum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</si>
  <si>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</si>
  <si>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</si>
  <si>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</si>
  <si>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</si>
  <si>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 fl oz </t>
    </r>
    <r>
      <rPr>
        <sz val="10"/>
        <color theme="1"/>
        <rFont val="Century Gothic"/>
      </rPr>
      <t>250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</si>
  <si>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kit 
</t>
    </r>
    <r>
      <rPr>
        <i/>
        <sz val="8"/>
        <color theme="1"/>
        <rFont val="Century Gothic"/>
      </rPr>
      <t>(SALON SAVINGS - 15% | DISTRIBUTOR SAVINGS 10%)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</si>
  <si>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</si>
  <si>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</si>
  <si>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</si>
  <si>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</si>
  <si>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</si>
  <si>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</si>
  <si>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</si>
  <si>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</si>
  <si>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</si>
  <si>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</si>
  <si>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</si>
  <si>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</si>
  <si>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</si>
  <si>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</si>
  <si>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</si>
  <si>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</si>
  <si>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</si>
  <si>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5.1 fl oz </t>
    </r>
    <r>
      <rPr>
        <sz val="10"/>
        <color theme="1"/>
        <rFont val="Century Gothic"/>
      </rPr>
      <t>150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</si>
  <si>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</si>
  <si>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</si>
  <si>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</si>
  <si>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</si>
  <si>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</si>
  <si>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</si>
  <si>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</si>
  <si>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</si>
  <si>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</si>
  <si>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</si>
  <si>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 fl oz </t>
    </r>
    <r>
      <rPr>
        <sz val="10"/>
        <color theme="1"/>
        <rFont val="Century Gothic"/>
      </rPr>
      <t>30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</si>
  <si>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</si>
  <si>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</si>
  <si>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</si>
  <si>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</si>
  <si>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</si>
  <si>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</si>
  <si>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</si>
  <si>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</si>
  <si>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</si>
  <si>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</si>
  <si>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b/>
        <sz val="12"/>
        <color theme="1"/>
        <rFont val="Century Gothic"/>
      </rPr>
      <t>TEXTURE</t>
    </r>
    <r>
      <rPr>
        <b/>
        <sz val="10"/>
        <color theme="1"/>
        <rFont val="Century Gothic"/>
      </rPr>
      <t xml:space="preserve"> 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</si>
  <si>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</si>
  <si>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</si>
  <si>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</si>
  <si>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</si>
  <si>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>PERFECT CURL e</t>
    </r>
    <r>
      <rPr>
        <sz val="10"/>
        <color theme="1"/>
        <rFont val="Century Gothic"/>
      </rPr>
      <t>nhancing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</si>
  <si>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</si>
  <si>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</si>
  <si>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</si>
  <si>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</si>
  <si>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</si>
  <si>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</si>
  <si>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</si>
  <si>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</si>
  <si>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</si>
  <si>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</si>
  <si>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</si>
  <si>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</si>
  <si>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</si>
  <si>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</si>
  <si>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</si>
  <si>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1.7fl oz</t>
    </r>
    <r>
      <rPr>
        <sz val="10"/>
        <color theme="1"/>
        <rFont val="Century Gothic"/>
      </rPr>
      <t xml:space="preserve"> 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</si>
  <si>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</si>
  <si>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</si>
  <si>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</si>
  <si>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</si>
  <si>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</si>
  <si>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</si>
  <si>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</si>
  <si>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</si>
  <si>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</t>
    </r>
    <r>
      <rPr>
        <sz val="10"/>
        <color theme="1"/>
        <rFont val="Century Gothic"/>
      </rPr>
      <t xml:space="preserve">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</si>
  <si>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</si>
  <si>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</si>
  <si>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</si>
  <si>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</si>
  <si>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</si>
  <si>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</si>
  <si>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</si>
  <si>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33.8 fl oz </t>
    </r>
    <r>
      <rPr>
        <sz val="10"/>
        <color theme="1"/>
        <rFont val="Century Gothic"/>
      </rPr>
      <t>1000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</si>
  <si>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cleanser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</si>
  <si>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</si>
  <si>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conditioner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</si>
  <si>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</si>
  <si>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treatment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</si>
  <si>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</si>
  <si>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supplement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</si>
  <si>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in-shower massage brush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</si>
  <si>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regimen kit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</si>
  <si>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</si>
  <si>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</si>
  <si>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</si>
  <si>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</si>
  <si>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Century Gothic"/>
      </rPr>
      <t xml:space="preserve">9.5 fl oz </t>
    </r>
    <r>
      <rPr>
        <sz val="10"/>
        <color rgb="FF000000"/>
        <rFont val="Century Gothic"/>
      </rPr>
      <t>280ml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</si>
  <si>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</si>
  <si>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</si>
  <si>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</si>
  <si>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</si>
  <si>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</si>
  <si>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</si>
  <si>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</si>
  <si>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</si>
  <si>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</si>
  <si>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</si>
  <si>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</si>
  <si>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2oz/</t>
    </r>
    <r>
      <rPr>
        <sz val="10"/>
        <color theme="1"/>
        <rFont val="Century Gothic"/>
      </rPr>
      <t>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 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</si>
  <si>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</si>
  <si>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t>FES/FE1.7</t>
  </si>
  <si>
    <r>
      <rPr>
        <b/>
        <sz val="10"/>
        <color theme="1"/>
        <rFont val="Century Gothic"/>
      </rPr>
      <t>1.7oz/</t>
    </r>
    <r>
      <rPr>
        <sz val="10"/>
        <color theme="1"/>
        <rFont val="Century Gothic"/>
      </rPr>
      <t>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 ml</t>
    </r>
  </si>
  <si>
    <r>
      <rPr>
        <sz val="10"/>
        <color theme="1"/>
        <rFont val="Century Gothic"/>
      </rPr>
      <t xml:space="preserve">FULL EFFECT texturizing spray </t>
    </r>
    <r>
      <rPr>
        <b/>
        <i/>
        <sz val="8"/>
        <color theme="1"/>
        <rFont val="Century Gothic"/>
      </rPr>
      <t>(New SKU and UPC)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</si>
  <si>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</si>
  <si>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</si>
  <si>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</si>
  <si>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</si>
  <si>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BLONDE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</si>
  <si>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</si>
  <si>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>CONCEAL</t>
    </r>
    <r>
      <rPr>
        <b/>
        <sz val="10"/>
        <color theme="1"/>
        <rFont val="Century Gothic"/>
      </rPr>
      <t xml:space="preserve">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</si>
  <si>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</si>
  <si>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DARK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</si>
  <si>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</si>
  <si>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TESTER</t>
    </r>
    <r>
      <rPr>
        <sz val="10"/>
        <color theme="1"/>
        <rFont val="Century Gothic"/>
      </rPr>
      <t xml:space="preserve"> 
</t>
    </r>
    <r>
      <rPr>
        <sz val="8"/>
        <color theme="1"/>
        <rFont val="Century Gothic"/>
      </rPr>
      <t>(1 BLONDE + 2ea BROWN &amp; DARK BROWN)</t>
    </r>
  </si>
  <si>
    <r>
      <rPr>
        <sz val="10"/>
        <color rgb="FF000000"/>
        <rFont val="Century Gothic"/>
      </rPr>
      <t xml:space="preserve">1.69 fl oz </t>
    </r>
    <r>
      <rPr>
        <sz val="10"/>
        <color rgb="FF000000"/>
        <rFont val="Century Gothic"/>
      </rPr>
      <t>50 ml</t>
    </r>
  </si>
  <si>
    <r>
      <rPr>
        <sz val="10"/>
        <color rgb="FF000000"/>
        <rFont val="Century Gothic"/>
      </rPr>
      <t xml:space="preserve">1.69 fl oz </t>
    </r>
    <r>
      <rPr>
        <sz val="10"/>
        <color rgb="FF000000"/>
        <rFont val="Century Gothic"/>
      </rPr>
      <t>50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</si>
  <si>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</si>
  <si>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</si>
  <si>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</si>
  <si>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</si>
  <si>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</si>
  <si>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</si>
  <si>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</si>
  <si>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6"/>
        <color rgb="FF000000"/>
        <rFont val="Century Gothic"/>
      </rPr>
      <t xml:space="preserve">Eufora </t>
    </r>
    <r>
      <rPr>
        <b/>
        <i/>
        <sz val="16"/>
        <color rgb="FF000000"/>
        <rFont val="Century Gothic"/>
      </rPr>
      <t>PRO</t>
    </r>
    <r>
      <rPr>
        <b/>
        <sz val="16"/>
        <color rgb="FF000000"/>
        <rFont val="Century Gothic"/>
      </rPr>
      <t>TREATMENT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</si>
  <si>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</si>
  <si>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</si>
  <si>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t>EUFORACOLOR PETIT INTRODUCTORY OFFER INVESTMENT</t>
  </si>
  <si>
    <t>BOUTIQUE COMPLETE INTRODUCTORY OFFER FREE GOODS</t>
  </si>
  <si>
    <r>
      <rPr>
        <b/>
        <sz val="14"/>
        <color theme="1"/>
        <rFont val="Century Gothic"/>
      </rPr>
      <t xml:space="preserve">FREE BACK BAR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</si>
  <si>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</si>
  <si>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</si>
  <si>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</si>
  <si>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</si>
  <si>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</si>
  <si>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</si>
  <si>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</si>
  <si>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</si>
  <si>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</si>
  <si>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</si>
  <si>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</si>
  <si>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</si>
  <si>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</si>
  <si>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</si>
  <si>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</si>
  <si>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</si>
  <si>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</si>
  <si>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</si>
  <si>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</si>
  <si>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</si>
  <si>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</si>
  <si>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</si>
  <si>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</si>
  <si>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</si>
  <si>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</si>
  <si>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</si>
  <si>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</si>
  <si>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</si>
  <si>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</si>
  <si>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</si>
  <si>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</si>
  <si>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</si>
  <si>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</si>
  <si>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33.8 fl oz </t>
    </r>
    <r>
      <rPr>
        <sz val="10"/>
        <color theme="1"/>
        <rFont val="Century Gothic"/>
      </rPr>
      <t>1000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</si>
  <si>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</si>
  <si>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</si>
  <si>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sz val="8"/>
        <color theme="1"/>
        <rFont val="Century Gothic"/>
      </rPr>
      <t xml:space="preserve">CONCEAL </t>
    </r>
    <r>
      <rPr>
        <b/>
        <sz val="8"/>
        <color theme="1"/>
        <rFont val="Century Gothic"/>
      </rPr>
      <t xml:space="preserve">TESTER 
</t>
    </r>
    <r>
      <rPr>
        <sz val="8"/>
        <color theme="1"/>
        <rFont val="Century Gothic"/>
      </rPr>
      <t>(1 BLONDE + 2ea BROWN &amp; DARK BROWN)</t>
    </r>
  </si>
  <si>
    <r>
      <rPr>
        <b/>
        <sz val="14"/>
        <color theme="1"/>
        <rFont val="Century Gothic"/>
      </rPr>
      <t xml:space="preserve">FREE STYLIST STATION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</si>
  <si>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</si>
  <si>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</si>
  <si>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polish</t>
    </r>
  </si>
  <si>
    <r>
      <rPr>
        <b/>
        <sz val="10"/>
        <color theme="1"/>
        <rFont val="Century Gothic"/>
      </rPr>
      <t>6.7fl oz</t>
    </r>
    <r>
      <rPr>
        <sz val="10"/>
        <color theme="1"/>
        <rFont val="Century Gothic"/>
      </rPr>
      <t xml:space="preserve"> 190ml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</si>
  <si>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serum</t>
    </r>
  </si>
  <si>
    <r>
      <rPr>
        <b/>
        <sz val="10"/>
        <color theme="1"/>
        <rFont val="Century Gothic"/>
      </rPr>
      <t xml:space="preserve">4fl oz </t>
    </r>
    <r>
      <rPr>
        <sz val="10"/>
        <color theme="1"/>
        <rFont val="Century Gothic"/>
      </rPr>
      <t>120ml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</si>
  <si>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</si>
  <si>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>5fl oz</t>
    </r>
    <r>
      <rPr>
        <sz val="10"/>
        <color theme="1"/>
        <rFont val="Century Gothic"/>
      </rPr>
      <t xml:space="preserve"> 148ml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</si>
  <si>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</si>
  <si>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8.4fl oz </t>
    </r>
    <r>
      <rPr>
        <sz val="10"/>
        <color theme="1"/>
        <rFont val="Century Gothic"/>
      </rPr>
      <t>250ml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</si>
  <si>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</si>
  <si>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</si>
  <si>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</si>
  <si>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</si>
  <si>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</si>
  <si>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</si>
  <si>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</si>
  <si>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</si>
  <si>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</si>
  <si>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</si>
  <si>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</si>
  <si>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</si>
  <si>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</si>
  <si>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</si>
  <si>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rgb="FF000000"/>
        <rFont val="Century Gothic"/>
      </rPr>
      <t xml:space="preserve">9.5 fl oz </t>
    </r>
    <r>
      <rPr>
        <sz val="10"/>
        <color rgb="FF000000"/>
        <rFont val="Century Gothic"/>
      </rPr>
      <t>280ml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</si>
  <si>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</si>
  <si>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</si>
  <si>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</si>
  <si>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</si>
  <si>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</si>
  <si>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</si>
  <si>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</si>
  <si>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</si>
  <si>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</si>
  <si>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</si>
  <si>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</si>
  <si>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</si>
  <si>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</si>
  <si>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</si>
  <si>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</si>
  <si>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</si>
  <si>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</si>
  <si>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</si>
  <si>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</si>
  <si>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</si>
  <si>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sz val="10"/>
        <color theme="1"/>
        <rFont val="Century Gothic"/>
      </rPr>
      <t xml:space="preserve">EUFORA TWIN CAPE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</si>
  <si>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STYLIST APRON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</si>
  <si>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MICROFIBER TOWEL </t>
    </r>
    <r>
      <rPr>
        <sz val="10"/>
        <color theme="1"/>
        <rFont val="Century Gothic"/>
      </rPr>
      <t>(White)</t>
    </r>
  </si>
  <si>
    <r>
      <rPr>
        <sz val="10"/>
        <color theme="1"/>
        <rFont val="Century Gothic"/>
      </rPr>
      <t xml:space="preserve">Launch Support Collateral Pack
</t>
    </r>
    <r>
      <rPr>
        <b/>
        <sz val="8"/>
        <color theme="1"/>
        <rFont val="Century Gothic"/>
      </rPr>
      <t>(contents listed below)</t>
    </r>
  </si>
  <si>
    <t>D/BAG-RETAIL_25</t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</si>
  <si>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Brochure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</si>
  <si>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</si>
  <si>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shopping bag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</si>
  <si>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
Consumer Display Card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</si>
  <si>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Fact Sheet Set</t>
    </r>
  </si>
  <si>
    <r>
      <rPr>
        <b/>
        <sz val="12"/>
        <color rgb="FF000000"/>
        <rFont val="Century Gothic"/>
      </rPr>
      <t xml:space="preserve">EUFORA PETITE COLOR SUPPORT KIT INCLUDES </t>
    </r>
    <r>
      <rPr>
        <b/>
        <sz val="10"/>
        <color rgb="FF000000"/>
        <rFont val="Century Gothic"/>
      </rPr>
      <t>(PULLED FROM DISTRIBUTOR OPEN STOCK)</t>
    </r>
  </si>
  <si>
    <t xml:space="preserve">BOUTIQUE SALON COMPLETE INTRODUCTORY OFFER SALON INVESTMENT </t>
  </si>
  <si>
    <t xml:space="preserve">BOUTIQUE SALON COMPLETE INTRODUCTORY OFFER FREE GOODS - PRODUCT &amp; MARKETING SUPPORT VALUE </t>
  </si>
  <si>
    <t xml:space="preserve">TOTAL EDUCATION POINTS VALUE </t>
  </si>
  <si>
    <t>BOUTIQUE SALON COMPLETE TOTAL SALON INVESTMENT AND SAVINGS</t>
  </si>
  <si>
    <r>
      <t xml:space="preserve">BOUTIQUE SALON COMPLETE INTRODUCTORY OFFER
</t>
    </r>
    <r>
      <rPr>
        <i/>
        <sz val="10"/>
        <color theme="1"/>
        <rFont val="Century Gothic"/>
      </rPr>
      <t>(Boutique Salon Retail + EuforaColor Grand Offers)</t>
    </r>
    <r>
      <rPr>
        <sz val="14"/>
        <color theme="1"/>
        <rFont val="Century Gothic"/>
      </rPr>
      <t xml:space="preserve"> </t>
    </r>
    <r>
      <rPr>
        <b/>
        <sz val="14"/>
        <color theme="1"/>
        <rFont val="Century Gothic"/>
      </rPr>
      <t>WINTER/SPRING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</si>
</sst>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\$0.00"/>
  </numFmts>
  <fonts count="29" x14ac:knownFonts="1">
    <font>
      <sz val="11"/>
      <color theme="1"/>
      <name val="Calibri"/>
      <scheme val="minor"/>
    </font>
    <font>
      <b/>
      <sz val="14"/>
      <color theme="1"/>
      <name val="Century Gothic"/>
    </font>
    <font>
      <sz val="11"/>
      <name val="Calibri"/>
    </font>
    <font>
      <b/>
      <sz val="10"/>
      <color theme="1"/>
      <name val="Century Gothic"/>
    </font>
    <font>
      <b/>
      <sz val="12"/>
      <color theme="1"/>
      <name val="Century Gothic"/>
    </font>
    <font>
      <sz val="10"/>
      <color theme="1"/>
      <name val="Century Gothic"/>
    </font>
    <font>
      <sz val="10"/>
      <color rgb="FF000000"/>
      <name val="Century Gothic"/>
    </font>
    <font>
      <sz val="11"/>
      <color theme="1"/>
      <name val="Century Gothic"/>
    </font>
    <font>
      <b/>
      <sz val="10"/>
      <color rgb="FF000000"/>
      <name val="Century Gothic"/>
    </font>
    <font>
      <b/>
      <sz val="15"/>
      <color rgb="FF000000"/>
      <name val="Century Gothic"/>
    </font>
    <font>
      <b/>
      <sz val="11"/>
      <color theme="1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theme="1"/>
      <name val="Century Gothic"/>
    </font>
    <font>
      <sz val="12"/>
      <color theme="1"/>
      <name val="Century Gothic"/>
    </font>
    <font>
      <i/>
      <sz val="11"/>
      <color theme="1"/>
      <name val="Century Gothic"/>
    </font>
    <font>
      <sz val="13"/>
      <color theme="1"/>
      <name val="Century Gothic"/>
    </font>
    <font>
      <b/>
      <sz val="13"/>
      <color theme="1"/>
      <name val="Century Gothic"/>
    </font>
    <font>
      <b/>
      <sz val="16"/>
      <color rgb="FF000000"/>
      <name val="Century Gothic"/>
    </font>
    <font>
      <b/>
      <sz val="11"/>
      <color rgb="FF000000"/>
      <name val="Century Gothic"/>
    </font>
    <font>
      <sz val="8"/>
      <color rgb="FF000000"/>
      <name val="Century Gothic"/>
    </font>
    <font>
      <b/>
      <sz val="12"/>
      <color rgb="FF000000"/>
      <name val="Century Gothic"/>
    </font>
    <font>
      <sz val="10"/>
      <color rgb="FFFF0000"/>
      <name val="Century Gothic"/>
    </font>
    <font>
      <i/>
      <sz val="8"/>
      <color theme="1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i/>
      <sz val="10"/>
      <color theme="1"/>
      <name val="Century Gothic"/>
    </font>
    <font>
      <b/>
      <i/>
      <sz val="16"/>
      <color rgb="FF000000"/>
      <name val="Century Gothic"/>
    </font>
    <font>
      <b/>
      <i/>
      <sz val="8"/>
      <color theme="1"/>
      <name val="Century Gothic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A1B2B0"/>
        <bgColor rgb="FFA1B2B0"/>
      </patternFill>
    </fill>
    <fill>
      <patternFill patternType="solid">
        <fgColor rgb="FFA2B7CD"/>
        <bgColor rgb="FFA2B7CD"/>
      </patternFill>
    </fill>
    <fill>
      <patternFill patternType="solid">
        <fgColor rgb="FF94B7BC"/>
        <bgColor rgb="FF94B7BC"/>
      </patternFill>
    </fill>
    <fill>
      <patternFill patternType="solid">
        <fgColor rgb="FFBCB5C8"/>
        <bgColor rgb="FFBCB5C8"/>
      </patternFill>
    </fill>
    <fill>
      <patternFill patternType="solid">
        <fgColor rgb="FFDDD0C1"/>
        <bgColor rgb="FFDDD0C1"/>
      </patternFill>
    </fill>
    <fill>
      <patternFill patternType="solid">
        <fgColor rgb="FFE0DED7"/>
        <bgColor rgb="FFE0DED7"/>
      </patternFill>
    </fill>
    <fill>
      <patternFill patternType="solid">
        <fgColor rgb="FF728CA9"/>
        <bgColor rgb="FF728CA9"/>
      </patternFill>
    </fill>
    <fill>
      <patternFill patternType="solid">
        <fgColor rgb="FF7F8084"/>
        <bgColor rgb="FF7F8084"/>
      </patternFill>
    </fill>
    <fill>
      <patternFill patternType="solid">
        <fgColor rgb="FFBAC5BE"/>
        <bgColor rgb="FFBAC5BE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9D9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5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2" borderId="1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12" fillId="13" borderId="3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right" vertical="center"/>
    </xf>
    <xf numFmtId="164" fontId="7" fillId="2" borderId="30" xfId="0" applyNumberFormat="1" applyFont="1" applyFill="1" applyBorder="1" applyAlignment="1">
      <alignment horizontal="center" vertical="center"/>
    </xf>
    <xf numFmtId="164" fontId="7" fillId="2" borderId="32" xfId="0" applyNumberFormat="1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164" fontId="10" fillId="2" borderId="39" xfId="0" applyNumberFormat="1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9" fontId="1" fillId="13" borderId="3" xfId="0" applyNumberFormat="1" applyFont="1" applyFill="1" applyBorder="1" applyAlignment="1">
      <alignment horizontal="center" vertical="center"/>
    </xf>
    <xf numFmtId="164" fontId="1" fillId="13" borderId="3" xfId="0" applyNumberFormat="1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4" fontId="3" fillId="6" borderId="23" xfId="0" applyNumberFormat="1" applyFon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164" fontId="3" fillId="8" borderId="3" xfId="0" applyNumberFormat="1" applyFont="1" applyFill="1" applyBorder="1" applyAlignment="1">
      <alignment horizontal="center"/>
    </xf>
    <xf numFmtId="164" fontId="3" fillId="9" borderId="3" xfId="0" applyNumberFormat="1" applyFont="1" applyFill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3" fillId="11" borderId="23" xfId="0" applyNumberFormat="1" applyFont="1" applyFill="1" applyBorder="1" applyAlignment="1">
      <alignment horizontal="center"/>
    </xf>
    <xf numFmtId="164" fontId="3" fillId="12" borderId="3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 wrapText="1"/>
    </xf>
    <xf numFmtId="165" fontId="6" fillId="2" borderId="24" xfId="0" applyNumberFormat="1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64" fontId="6" fillId="2" borderId="30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165" fontId="6" fillId="2" borderId="13" xfId="0" applyNumberFormat="1" applyFont="1" applyFill="1" applyBorder="1" applyAlignment="1">
      <alignment horizontal="center" vertical="center"/>
    </xf>
    <xf numFmtId="164" fontId="6" fillId="2" borderId="32" xfId="0" applyNumberFormat="1" applyFont="1" applyFill="1" applyBorder="1" applyAlignment="1">
      <alignment horizontal="center" vertical="center"/>
    </xf>
    <xf numFmtId="165" fontId="6" fillId="2" borderId="46" xfId="0" applyNumberFormat="1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1" fontId="6" fillId="2" borderId="46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vertical="center" wrapText="1"/>
    </xf>
    <xf numFmtId="164" fontId="6" fillId="2" borderId="35" xfId="0" applyNumberFormat="1" applyFont="1" applyFill="1" applyBorder="1" applyAlignment="1">
      <alignment horizontal="center" vertical="center"/>
    </xf>
    <xf numFmtId="165" fontId="6" fillId="2" borderId="48" xfId="0" applyNumberFormat="1" applyFont="1" applyFill="1" applyBorder="1" applyAlignment="1">
      <alignment horizontal="center" vertical="center"/>
    </xf>
    <xf numFmtId="165" fontId="6" fillId="2" borderId="45" xfId="0" applyNumberFormat="1" applyFont="1" applyFill="1" applyBorder="1" applyAlignment="1">
      <alignment horizontal="center" vertical="center"/>
    </xf>
    <xf numFmtId="165" fontId="6" fillId="2" borderId="49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1" fontId="6" fillId="2" borderId="52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vertical="center" wrapText="1"/>
    </xf>
    <xf numFmtId="165" fontId="6" fillId="2" borderId="5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165" fontId="6" fillId="2" borderId="17" xfId="0" applyNumberFormat="1" applyFont="1" applyFill="1" applyBorder="1" applyAlignment="1">
      <alignment horizontal="center" vertical="center"/>
    </xf>
    <xf numFmtId="164" fontId="12" fillId="2" borderId="54" xfId="0" applyNumberFormat="1" applyFont="1" applyFill="1" applyBorder="1" applyAlignment="1">
      <alignment horizontal="center" vertical="center"/>
    </xf>
    <xf numFmtId="0" fontId="5" fillId="14" borderId="20" xfId="0" applyFont="1" applyFill="1" applyBorder="1" applyAlignment="1">
      <alignment horizontal="center"/>
    </xf>
    <xf numFmtId="0" fontId="5" fillId="14" borderId="21" xfId="0" applyFont="1" applyFill="1" applyBorder="1" applyAlignment="1">
      <alignment horizontal="center"/>
    </xf>
    <xf numFmtId="1" fontId="5" fillId="14" borderId="21" xfId="0" applyNumberFormat="1" applyFont="1" applyFill="1" applyBorder="1" applyAlignment="1">
      <alignment horizontal="center"/>
    </xf>
    <xf numFmtId="0" fontId="5" fillId="14" borderId="21" xfId="0" applyFont="1" applyFill="1" applyBorder="1"/>
    <xf numFmtId="164" fontId="5" fillId="14" borderId="21" xfId="0" applyNumberFormat="1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  <xf numFmtId="164" fontId="5" fillId="14" borderId="13" xfId="0" applyNumberFormat="1" applyFont="1" applyFill="1" applyBorder="1" applyAlignment="1">
      <alignment horizontal="center"/>
    </xf>
    <xf numFmtId="164" fontId="5" fillId="14" borderId="17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164" fontId="5" fillId="2" borderId="59" xfId="0" applyNumberFormat="1" applyFont="1" applyFill="1" applyBorder="1" applyAlignment="1">
      <alignment horizontal="center" vertical="center"/>
    </xf>
    <xf numFmtId="164" fontId="5" fillId="2" borderId="60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" fontId="5" fillId="2" borderId="46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vertical="center"/>
    </xf>
    <xf numFmtId="0" fontId="6" fillId="2" borderId="46" xfId="0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164" fontId="5" fillId="2" borderId="46" xfId="0" applyNumberFormat="1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164" fontId="5" fillId="2" borderId="56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164" fontId="6" fillId="2" borderId="56" xfId="0" applyNumberFormat="1" applyFont="1" applyFill="1" applyBorder="1" applyAlignment="1">
      <alignment horizontal="center" vertical="center"/>
    </xf>
    <xf numFmtId="0" fontId="5" fillId="2" borderId="43" xfId="0" applyFont="1" applyFill="1" applyBorder="1"/>
    <xf numFmtId="0" fontId="10" fillId="14" borderId="43" xfId="0" applyFont="1" applyFill="1" applyBorder="1" applyAlignment="1">
      <alignment horizontal="right"/>
    </xf>
    <xf numFmtId="0" fontId="3" fillId="14" borderId="24" xfId="0" applyFont="1" applyFill="1" applyBorder="1" applyAlignment="1">
      <alignment horizontal="center"/>
    </xf>
    <xf numFmtId="164" fontId="5" fillId="14" borderId="48" xfId="0" applyNumberFormat="1" applyFont="1" applyFill="1" applyBorder="1" applyAlignment="1">
      <alignment horizontal="center"/>
    </xf>
    <xf numFmtId="164" fontId="5" fillId="14" borderId="53" xfId="0" applyNumberFormat="1" applyFont="1" applyFill="1" applyBorder="1" applyAlignment="1">
      <alignment horizontal="center"/>
    </xf>
    <xf numFmtId="0" fontId="5" fillId="14" borderId="40" xfId="0" applyFont="1" applyFill="1" applyBorder="1" applyAlignment="1">
      <alignment horizontal="center"/>
    </xf>
    <xf numFmtId="164" fontId="5" fillId="14" borderId="66" xfId="0" applyNumberFormat="1" applyFont="1" applyFill="1" applyBorder="1" applyAlignment="1">
      <alignment horizontal="center"/>
    </xf>
    <xf numFmtId="164" fontId="5" fillId="14" borderId="67" xfId="0" applyNumberFormat="1" applyFont="1" applyFill="1" applyBorder="1" applyAlignment="1">
      <alignment horizontal="center"/>
    </xf>
    <xf numFmtId="0" fontId="5" fillId="14" borderId="13" xfId="0" applyFont="1" applyFill="1" applyBorder="1" applyAlignment="1">
      <alignment horizontal="center" vertical="center"/>
    </xf>
    <xf numFmtId="1" fontId="5" fillId="14" borderId="13" xfId="0" applyNumberFormat="1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vertical="center"/>
    </xf>
    <xf numFmtId="164" fontId="5" fillId="14" borderId="13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/>
    </xf>
    <xf numFmtId="164" fontId="5" fillId="2" borderId="29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164" fontId="5" fillId="2" borderId="34" xfId="0" applyNumberFormat="1" applyFont="1" applyFill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1" fontId="5" fillId="2" borderId="63" xfId="0" applyNumberFormat="1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1" fontId="5" fillId="2" borderId="45" xfId="0" applyNumberFormat="1" applyFont="1" applyFill="1" applyBorder="1" applyAlignment="1">
      <alignment horizontal="center" vertical="center"/>
    </xf>
    <xf numFmtId="164" fontId="5" fillId="14" borderId="32" xfId="0" applyNumberFormat="1" applyFont="1" applyFill="1" applyBorder="1" applyAlignment="1">
      <alignment horizontal="center" vertical="center"/>
    </xf>
    <xf numFmtId="164" fontId="5" fillId="14" borderId="31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164" fontId="11" fillId="2" borderId="32" xfId="0" applyNumberFormat="1" applyFont="1" applyFill="1" applyBorder="1" applyAlignment="1">
      <alignment horizontal="center" vertical="center"/>
    </xf>
    <xf numFmtId="164" fontId="6" fillId="2" borderId="32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164" fontId="5" fillId="2" borderId="55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14" borderId="24" xfId="0" applyFont="1" applyFill="1" applyBorder="1" applyAlignment="1">
      <alignment horizontal="center"/>
    </xf>
    <xf numFmtId="1" fontId="5" fillId="14" borderId="24" xfId="0" applyNumberFormat="1" applyFont="1" applyFill="1" applyBorder="1" applyAlignment="1">
      <alignment horizontal="center"/>
    </xf>
    <xf numFmtId="0" fontId="3" fillId="14" borderId="24" xfId="0" applyFont="1" applyFill="1" applyBorder="1"/>
    <xf numFmtId="164" fontId="5" fillId="14" borderId="24" xfId="0" applyNumberFormat="1" applyFont="1" applyFill="1" applyBorder="1" applyAlignment="1">
      <alignment horizontal="center"/>
    </xf>
    <xf numFmtId="0" fontId="5" fillId="14" borderId="51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 vertical="center"/>
    </xf>
    <xf numFmtId="1" fontId="5" fillId="2" borderId="52" xfId="0" applyNumberFormat="1" applyFont="1" applyFill="1" applyBorder="1" applyAlignment="1">
      <alignment horizontal="center" vertical="center"/>
    </xf>
    <xf numFmtId="164" fontId="5" fillId="2" borderId="52" xfId="0" applyNumberFormat="1" applyFont="1" applyFill="1" applyBorder="1" applyAlignment="1">
      <alignment horizontal="center" vertical="center"/>
    </xf>
    <xf numFmtId="164" fontId="5" fillId="2" borderId="68" xfId="0" applyNumberFormat="1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0" fontId="6" fillId="2" borderId="26" xfId="0" applyFont="1" applyFill="1" applyBorder="1"/>
    <xf numFmtId="0" fontId="6" fillId="2" borderId="63" xfId="0" applyFont="1" applyFill="1" applyBorder="1"/>
    <xf numFmtId="0" fontId="8" fillId="2" borderId="63" xfId="0" applyFont="1" applyFill="1" applyBorder="1" applyAlignment="1">
      <alignment horizontal="center"/>
    </xf>
    <xf numFmtId="164" fontId="5" fillId="2" borderId="31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1" fontId="5" fillId="2" borderId="46" xfId="0" applyNumberFormat="1" applyFont="1" applyFill="1" applyBorder="1" applyAlignment="1">
      <alignment horizontal="center"/>
    </xf>
    <xf numFmtId="0" fontId="5" fillId="2" borderId="46" xfId="0" applyFont="1" applyFill="1" applyBorder="1"/>
    <xf numFmtId="0" fontId="5" fillId="2" borderId="46" xfId="0" applyFont="1" applyFill="1" applyBorder="1" applyAlignment="1">
      <alignment horizontal="center"/>
    </xf>
    <xf numFmtId="164" fontId="7" fillId="2" borderId="55" xfId="0" applyNumberFormat="1" applyFont="1" applyFill="1" applyBorder="1" applyAlignment="1">
      <alignment horizontal="center"/>
    </xf>
    <xf numFmtId="164" fontId="7" fillId="2" borderId="56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1" fontId="5" fillId="2" borderId="26" xfId="0" applyNumberFormat="1" applyFont="1" applyFill="1" applyBorder="1" applyAlignment="1">
      <alignment horizontal="center"/>
    </xf>
    <xf numFmtId="0" fontId="5" fillId="2" borderId="26" xfId="0" applyFont="1" applyFill="1" applyBorder="1"/>
    <xf numFmtId="0" fontId="5" fillId="2" borderId="66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3" fillId="15" borderId="70" xfId="0" applyFont="1" applyFill="1" applyBorder="1" applyAlignment="1">
      <alignment horizontal="right" vertical="center"/>
    </xf>
    <xf numFmtId="0" fontId="7" fillId="15" borderId="71" xfId="0" applyFont="1" applyFill="1" applyBorder="1" applyAlignment="1">
      <alignment vertical="center"/>
    </xf>
    <xf numFmtId="0" fontId="7" fillId="15" borderId="54" xfId="0" applyFont="1" applyFill="1" applyBorder="1" applyAlignment="1">
      <alignment vertical="center"/>
    </xf>
    <xf numFmtId="164" fontId="3" fillId="15" borderId="3" xfId="0" applyNumberFormat="1" applyFont="1" applyFill="1" applyBorder="1" applyAlignment="1">
      <alignment horizontal="center" vertical="center"/>
    </xf>
    <xf numFmtId="0" fontId="22" fillId="14" borderId="13" xfId="0" applyFont="1" applyFill="1" applyBorder="1" applyAlignment="1">
      <alignment vertical="center"/>
    </xf>
    <xf numFmtId="164" fontId="5" fillId="2" borderId="44" xfId="0" applyNumberFormat="1" applyFont="1" applyFill="1" applyBorder="1" applyAlignment="1">
      <alignment horizontal="center" vertical="center"/>
    </xf>
    <xf numFmtId="0" fontId="7" fillId="2" borderId="43" xfId="0" applyFont="1" applyFill="1" applyBorder="1"/>
    <xf numFmtId="164" fontId="5" fillId="18" borderId="13" xfId="0" applyNumberFormat="1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horizontal="center" vertical="center"/>
    </xf>
    <xf numFmtId="164" fontId="5" fillId="19" borderId="31" xfId="0" applyNumberFormat="1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horizontal="center" vertical="center"/>
    </xf>
    <xf numFmtId="0" fontId="5" fillId="18" borderId="21" xfId="0" applyFont="1" applyFill="1" applyBorder="1" applyAlignment="1">
      <alignment horizontal="center"/>
    </xf>
    <xf numFmtId="1" fontId="5" fillId="18" borderId="21" xfId="0" applyNumberFormat="1" applyFont="1" applyFill="1" applyBorder="1" applyAlignment="1">
      <alignment horizontal="center"/>
    </xf>
    <xf numFmtId="0" fontId="5" fillId="18" borderId="21" xfId="0" applyFont="1" applyFill="1" applyBorder="1"/>
    <xf numFmtId="0" fontId="3" fillId="18" borderId="21" xfId="0" applyFont="1" applyFill="1" applyBorder="1" applyAlignment="1">
      <alignment horizontal="center"/>
    </xf>
    <xf numFmtId="164" fontId="5" fillId="18" borderId="21" xfId="0" applyNumberFormat="1" applyFont="1" applyFill="1" applyBorder="1" applyAlignment="1">
      <alignment horizontal="center"/>
    </xf>
    <xf numFmtId="164" fontId="5" fillId="18" borderId="29" xfId="0" applyNumberFormat="1" applyFont="1" applyFill="1" applyBorder="1" applyAlignment="1">
      <alignment horizontal="center"/>
    </xf>
    <xf numFmtId="164" fontId="5" fillId="18" borderId="30" xfId="0" applyNumberFormat="1" applyFont="1" applyFill="1" applyBorder="1" applyAlignment="1">
      <alignment horizontal="center"/>
    </xf>
    <xf numFmtId="0" fontId="5" fillId="19" borderId="26" xfId="0" applyFont="1" applyFill="1" applyBorder="1" applyAlignment="1">
      <alignment horizontal="center"/>
    </xf>
    <xf numFmtId="1" fontId="5" fillId="19" borderId="13" xfId="0" applyNumberFormat="1" applyFont="1" applyFill="1" applyBorder="1" applyAlignment="1">
      <alignment horizontal="center"/>
    </xf>
    <xf numFmtId="0" fontId="5" fillId="19" borderId="13" xfId="0" applyFont="1" applyFill="1" applyBorder="1"/>
    <xf numFmtId="0" fontId="3" fillId="19" borderId="13" xfId="0" applyFont="1" applyFill="1" applyBorder="1" applyAlignment="1">
      <alignment horizontal="center"/>
    </xf>
    <xf numFmtId="164" fontId="5" fillId="19" borderId="13" xfId="0" applyNumberFormat="1" applyFont="1" applyFill="1" applyBorder="1" applyAlignment="1">
      <alignment horizontal="center"/>
    </xf>
    <xf numFmtId="164" fontId="5" fillId="19" borderId="31" xfId="0" applyNumberFormat="1" applyFont="1" applyFill="1" applyBorder="1" applyAlignment="1">
      <alignment horizontal="center"/>
    </xf>
    <xf numFmtId="164" fontId="5" fillId="19" borderId="32" xfId="0" applyNumberFormat="1" applyFont="1" applyFill="1" applyBorder="1" applyAlignment="1">
      <alignment horizontal="center"/>
    </xf>
    <xf numFmtId="0" fontId="5" fillId="18" borderId="26" xfId="0" applyFont="1" applyFill="1" applyBorder="1" applyAlignment="1">
      <alignment horizontal="center"/>
    </xf>
    <xf numFmtId="1" fontId="5" fillId="18" borderId="13" xfId="0" applyNumberFormat="1" applyFont="1" applyFill="1" applyBorder="1" applyAlignment="1">
      <alignment horizontal="center"/>
    </xf>
    <xf numFmtId="0" fontId="5" fillId="18" borderId="13" xfId="0" applyFont="1" applyFill="1" applyBorder="1"/>
    <xf numFmtId="0" fontId="3" fillId="18" borderId="13" xfId="0" applyFont="1" applyFill="1" applyBorder="1" applyAlignment="1">
      <alignment horizontal="center"/>
    </xf>
    <xf numFmtId="164" fontId="5" fillId="18" borderId="13" xfId="0" applyNumberFormat="1" applyFont="1" applyFill="1" applyBorder="1" applyAlignment="1">
      <alignment horizontal="center"/>
    </xf>
    <xf numFmtId="164" fontId="5" fillId="18" borderId="31" xfId="0" applyNumberFormat="1" applyFont="1" applyFill="1" applyBorder="1" applyAlignment="1">
      <alignment horizontal="center"/>
    </xf>
    <xf numFmtId="164" fontId="5" fillId="18" borderId="32" xfId="0" applyNumberFormat="1" applyFont="1" applyFill="1" applyBorder="1" applyAlignment="1">
      <alignment horizontal="center"/>
    </xf>
    <xf numFmtId="0" fontId="5" fillId="19" borderId="46" xfId="0" applyFont="1" applyFill="1" applyBorder="1" applyAlignment="1">
      <alignment horizontal="center"/>
    </xf>
    <xf numFmtId="1" fontId="5" fillId="19" borderId="46" xfId="0" applyNumberFormat="1" applyFont="1" applyFill="1" applyBorder="1" applyAlignment="1">
      <alignment horizontal="center"/>
    </xf>
    <xf numFmtId="0" fontId="5" fillId="19" borderId="46" xfId="0" applyFont="1" applyFill="1" applyBorder="1"/>
    <xf numFmtId="0" fontId="3" fillId="19" borderId="46" xfId="0" applyFont="1" applyFill="1" applyBorder="1" applyAlignment="1">
      <alignment horizontal="center"/>
    </xf>
    <xf numFmtId="0" fontId="5" fillId="18" borderId="13" xfId="0" applyFont="1" applyFill="1" applyBorder="1" applyAlignment="1">
      <alignment horizontal="center"/>
    </xf>
    <xf numFmtId="0" fontId="5" fillId="19" borderId="13" xfId="0" applyFont="1" applyFill="1" applyBorder="1" applyAlignment="1">
      <alignment horizontal="center"/>
    </xf>
    <xf numFmtId="1" fontId="5" fillId="18" borderId="13" xfId="0" applyNumberFormat="1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vertical="center"/>
    </xf>
    <xf numFmtId="0" fontId="3" fillId="18" borderId="13" xfId="0" applyFont="1" applyFill="1" applyBorder="1" applyAlignment="1">
      <alignment horizontal="center" vertical="center"/>
    </xf>
    <xf numFmtId="164" fontId="5" fillId="18" borderId="31" xfId="0" applyNumberFormat="1" applyFont="1" applyFill="1" applyBorder="1" applyAlignment="1">
      <alignment horizontal="center" vertical="center"/>
    </xf>
    <xf numFmtId="164" fontId="5" fillId="18" borderId="32" xfId="0" applyNumberFormat="1" applyFont="1" applyFill="1" applyBorder="1" applyAlignment="1">
      <alignment horizontal="center" vertical="center"/>
    </xf>
    <xf numFmtId="1" fontId="5" fillId="19" borderId="13" xfId="0" applyNumberFormat="1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vertical="center"/>
    </xf>
    <xf numFmtId="0" fontId="3" fillId="19" borderId="13" xfId="0" applyFont="1" applyFill="1" applyBorder="1" applyAlignment="1">
      <alignment horizontal="center" vertical="center"/>
    </xf>
    <xf numFmtId="164" fontId="5" fillId="19" borderId="13" xfId="0" applyNumberFormat="1" applyFont="1" applyFill="1" applyBorder="1" applyAlignment="1">
      <alignment horizontal="center" vertical="center"/>
    </xf>
    <xf numFmtId="164" fontId="5" fillId="19" borderId="32" xfId="0" applyNumberFormat="1" applyFont="1" applyFill="1" applyBorder="1" applyAlignment="1">
      <alignment horizontal="center" vertical="center"/>
    </xf>
    <xf numFmtId="0" fontId="5" fillId="18" borderId="24" xfId="0" applyFont="1" applyFill="1" applyBorder="1" applyAlignment="1">
      <alignment horizontal="center" vertical="center"/>
    </xf>
    <xf numFmtId="0" fontId="5" fillId="18" borderId="24" xfId="0" applyFont="1" applyFill="1" applyBorder="1" applyAlignment="1">
      <alignment vertical="center"/>
    </xf>
    <xf numFmtId="164" fontId="5" fillId="18" borderId="24" xfId="0" applyNumberFormat="1" applyFont="1" applyFill="1" applyBorder="1" applyAlignment="1">
      <alignment horizontal="center" vertical="center"/>
    </xf>
    <xf numFmtId="164" fontId="5" fillId="16" borderId="13" xfId="0" applyNumberFormat="1" applyFont="1" applyFill="1" applyBorder="1" applyAlignment="1">
      <alignment horizontal="center"/>
    </xf>
    <xf numFmtId="164" fontId="5" fillId="16" borderId="46" xfId="0" applyNumberFormat="1" applyFont="1" applyFill="1" applyBorder="1" applyAlignment="1">
      <alignment horizontal="center"/>
    </xf>
    <xf numFmtId="164" fontId="5" fillId="18" borderId="17" xfId="0" applyNumberFormat="1" applyFont="1" applyFill="1" applyBorder="1" applyAlignment="1">
      <alignment horizontal="center" vertical="center"/>
    </xf>
    <xf numFmtId="165" fontId="5" fillId="18" borderId="24" xfId="0" applyNumberFormat="1" applyFont="1" applyFill="1" applyBorder="1" applyAlignment="1">
      <alignment horizontal="center"/>
    </xf>
    <xf numFmtId="165" fontId="5" fillId="16" borderId="46" xfId="0" applyNumberFormat="1" applyFont="1" applyFill="1" applyBorder="1" applyAlignment="1">
      <alignment horizontal="center"/>
    </xf>
    <xf numFmtId="165" fontId="5" fillId="16" borderId="13" xfId="0" applyNumberFormat="1" applyFont="1" applyFill="1" applyBorder="1" applyAlignment="1">
      <alignment horizontal="center"/>
    </xf>
    <xf numFmtId="165" fontId="5" fillId="18" borderId="13" xfId="0" applyNumberFormat="1" applyFont="1" applyFill="1" applyBorder="1" applyAlignment="1">
      <alignment horizontal="center"/>
    </xf>
    <xf numFmtId="0" fontId="5" fillId="17" borderId="20" xfId="0" applyFont="1" applyFill="1" applyBorder="1" applyAlignment="1">
      <alignment horizontal="center"/>
    </xf>
    <xf numFmtId="0" fontId="5" fillId="17" borderId="21" xfId="0" applyFont="1" applyFill="1" applyBorder="1" applyAlignment="1">
      <alignment horizontal="center" wrapText="1"/>
    </xf>
    <xf numFmtId="1" fontId="5" fillId="17" borderId="21" xfId="0" applyNumberFormat="1" applyFont="1" applyFill="1" applyBorder="1" applyAlignment="1">
      <alignment horizontal="center" wrapText="1"/>
    </xf>
    <xf numFmtId="0" fontId="5" fillId="17" borderId="21" xfId="0" applyFont="1" applyFill="1" applyBorder="1" applyAlignment="1">
      <alignment wrapText="1"/>
    </xf>
    <xf numFmtId="0" fontId="5" fillId="17" borderId="13" xfId="0" applyFont="1" applyFill="1" applyBorder="1" applyAlignment="1">
      <alignment horizontal="center"/>
    </xf>
    <xf numFmtId="8" fontId="5" fillId="17" borderId="21" xfId="0" applyNumberFormat="1" applyFont="1" applyFill="1" applyBorder="1" applyAlignment="1">
      <alignment horizontal="center" wrapText="1"/>
    </xf>
    <xf numFmtId="0" fontId="5" fillId="17" borderId="0" xfId="0" applyFont="1" applyFill="1" applyAlignment="1">
      <alignment horizontal="center"/>
    </xf>
    <xf numFmtId="164" fontId="5" fillId="17" borderId="29" xfId="0" applyNumberFormat="1" applyFont="1" applyFill="1" applyBorder="1" applyAlignment="1">
      <alignment horizontal="center"/>
    </xf>
    <xf numFmtId="0" fontId="5" fillId="19" borderId="14" xfId="0" applyFont="1" applyFill="1" applyBorder="1" applyAlignment="1">
      <alignment horizontal="center"/>
    </xf>
    <xf numFmtId="0" fontId="5" fillId="19" borderId="13" xfId="0" applyFont="1" applyFill="1" applyBorder="1" applyAlignment="1">
      <alignment horizontal="center" wrapText="1"/>
    </xf>
    <xf numFmtId="1" fontId="5" fillId="19" borderId="13" xfId="0" applyNumberFormat="1" applyFont="1" applyFill="1" applyBorder="1" applyAlignment="1">
      <alignment horizontal="center" wrapText="1"/>
    </xf>
    <xf numFmtId="0" fontId="5" fillId="19" borderId="13" xfId="0" applyFont="1" applyFill="1" applyBorder="1" applyAlignment="1">
      <alignment wrapText="1"/>
    </xf>
    <xf numFmtId="8" fontId="5" fillId="19" borderId="45" xfId="0" applyNumberFormat="1" applyFont="1" applyFill="1" applyBorder="1" applyAlignment="1">
      <alignment horizontal="center" wrapText="1"/>
    </xf>
    <xf numFmtId="0" fontId="5" fillId="17" borderId="14" xfId="0" applyFont="1" applyFill="1" applyBorder="1" applyAlignment="1">
      <alignment horizontal="center"/>
    </xf>
    <xf numFmtId="0" fontId="5" fillId="17" borderId="13" xfId="0" applyFont="1" applyFill="1" applyBorder="1" applyAlignment="1">
      <alignment horizontal="center" wrapText="1"/>
    </xf>
    <xf numFmtId="1" fontId="5" fillId="17" borderId="13" xfId="0" applyNumberFormat="1" applyFont="1" applyFill="1" applyBorder="1" applyAlignment="1">
      <alignment horizontal="center" wrapText="1"/>
    </xf>
    <xf numFmtId="0" fontId="5" fillId="17" borderId="13" xfId="0" applyFont="1" applyFill="1" applyBorder="1" applyAlignment="1">
      <alignment wrapText="1"/>
    </xf>
    <xf numFmtId="8" fontId="5" fillId="17" borderId="15" xfId="0" applyNumberFormat="1" applyFont="1" applyFill="1" applyBorder="1" applyAlignment="1">
      <alignment horizontal="center" wrapText="1"/>
    </xf>
    <xf numFmtId="164" fontId="5" fillId="17" borderId="31" xfId="0" applyNumberFormat="1" applyFont="1" applyFill="1" applyBorder="1" applyAlignment="1">
      <alignment horizontal="center"/>
    </xf>
    <xf numFmtId="0" fontId="5" fillId="17" borderId="28" xfId="0" applyFont="1" applyFill="1" applyBorder="1" applyAlignment="1">
      <alignment horizontal="center"/>
    </xf>
    <xf numFmtId="0" fontId="5" fillId="17" borderId="16" xfId="0" applyFont="1" applyFill="1" applyBorder="1" applyAlignment="1">
      <alignment horizontal="center" wrapText="1"/>
    </xf>
    <xf numFmtId="1" fontId="5" fillId="17" borderId="16" xfId="0" applyNumberFormat="1" applyFont="1" applyFill="1" applyBorder="1" applyAlignment="1">
      <alignment horizontal="center" wrapText="1"/>
    </xf>
    <xf numFmtId="0" fontId="5" fillId="17" borderId="16" xfId="0" applyFont="1" applyFill="1" applyBorder="1" applyAlignment="1">
      <alignment wrapText="1"/>
    </xf>
    <xf numFmtId="8" fontId="5" fillId="17" borderId="16" xfId="0" applyNumberFormat="1" applyFont="1" applyFill="1" applyBorder="1" applyAlignment="1">
      <alignment horizontal="center" wrapText="1"/>
    </xf>
    <xf numFmtId="164" fontId="5" fillId="17" borderId="33" xfId="0" applyNumberFormat="1" applyFont="1" applyFill="1" applyBorder="1" applyAlignment="1">
      <alignment horizontal="center"/>
    </xf>
    <xf numFmtId="0" fontId="5" fillId="18" borderId="14" xfId="0" applyFont="1" applyFill="1" applyBorder="1" applyAlignment="1">
      <alignment horizontal="center"/>
    </xf>
    <xf numFmtId="0" fontId="5" fillId="18" borderId="13" xfId="0" applyFont="1" applyFill="1" applyBorder="1" applyAlignment="1">
      <alignment horizontal="center" wrapText="1"/>
    </xf>
    <xf numFmtId="1" fontId="5" fillId="18" borderId="13" xfId="0" applyNumberFormat="1" applyFont="1" applyFill="1" applyBorder="1" applyAlignment="1">
      <alignment horizontal="center" wrapText="1"/>
    </xf>
    <xf numFmtId="0" fontId="5" fillId="18" borderId="13" xfId="0" applyFont="1" applyFill="1" applyBorder="1" applyAlignment="1">
      <alignment wrapText="1"/>
    </xf>
    <xf numFmtId="8" fontId="5" fillId="18" borderId="13" xfId="0" applyNumberFormat="1" applyFont="1" applyFill="1" applyBorder="1" applyAlignment="1">
      <alignment horizontal="center" wrapText="1"/>
    </xf>
    <xf numFmtId="0" fontId="5" fillId="19" borderId="22" xfId="0" applyFont="1" applyFill="1" applyBorder="1" applyAlignment="1">
      <alignment horizontal="center"/>
    </xf>
    <xf numFmtId="0" fontId="5" fillId="19" borderId="17" xfId="0" applyFont="1" applyFill="1" applyBorder="1" applyAlignment="1">
      <alignment horizontal="center" wrapText="1"/>
    </xf>
    <xf numFmtId="1" fontId="5" fillId="19" borderId="17" xfId="0" applyNumberFormat="1" applyFont="1" applyFill="1" applyBorder="1" applyAlignment="1">
      <alignment horizontal="center" wrapText="1"/>
    </xf>
    <xf numFmtId="0" fontId="5" fillId="19" borderId="17" xfId="0" applyFont="1" applyFill="1" applyBorder="1" applyAlignment="1">
      <alignment wrapText="1"/>
    </xf>
    <xf numFmtId="0" fontId="5" fillId="19" borderId="17" xfId="0" applyFont="1" applyFill="1" applyBorder="1" applyAlignment="1">
      <alignment horizontal="center"/>
    </xf>
    <xf numFmtId="8" fontId="5" fillId="19" borderId="17" xfId="0" applyNumberFormat="1" applyFont="1" applyFill="1" applyBorder="1" applyAlignment="1">
      <alignment horizontal="center" wrapText="1"/>
    </xf>
    <xf numFmtId="164" fontId="5" fillId="19" borderId="34" xfId="0" applyNumberFormat="1" applyFont="1" applyFill="1" applyBorder="1" applyAlignment="1">
      <alignment horizontal="center"/>
    </xf>
    <xf numFmtId="0" fontId="5" fillId="17" borderId="13" xfId="0" applyFont="1" applyFill="1" applyBorder="1" applyAlignment="1">
      <alignment horizontal="left" vertical="center"/>
    </xf>
    <xf numFmtId="0" fontId="5" fillId="17" borderId="13" xfId="0" applyFont="1" applyFill="1" applyBorder="1"/>
    <xf numFmtId="0" fontId="5" fillId="16" borderId="14" xfId="0" applyFont="1" applyFill="1" applyBorder="1" applyAlignment="1">
      <alignment horizontal="center"/>
    </xf>
    <xf numFmtId="1" fontId="5" fillId="16" borderId="13" xfId="0" applyNumberFormat="1" applyFont="1" applyFill="1" applyBorder="1" applyAlignment="1">
      <alignment horizontal="center"/>
    </xf>
    <xf numFmtId="0" fontId="5" fillId="16" borderId="13" xfId="0" applyFont="1" applyFill="1" applyBorder="1"/>
    <xf numFmtId="164" fontId="5" fillId="16" borderId="24" xfId="0" applyNumberFormat="1" applyFont="1" applyFill="1" applyBorder="1" applyAlignment="1">
      <alignment horizontal="center"/>
    </xf>
    <xf numFmtId="164" fontId="5" fillId="18" borderId="46" xfId="0" applyNumberFormat="1" applyFont="1" applyFill="1" applyBorder="1" applyAlignment="1">
      <alignment horizontal="center"/>
    </xf>
    <xf numFmtId="164" fontId="5" fillId="16" borderId="17" xfId="0" applyNumberFormat="1" applyFont="1" applyFill="1" applyBorder="1" applyAlignment="1">
      <alignment horizontal="center"/>
    </xf>
    <xf numFmtId="0" fontId="5" fillId="18" borderId="20" xfId="0" applyFont="1" applyFill="1" applyBorder="1" applyAlignment="1">
      <alignment horizontal="center"/>
    </xf>
    <xf numFmtId="0" fontId="5" fillId="18" borderId="40" xfId="0" applyFont="1" applyFill="1" applyBorder="1" applyAlignment="1">
      <alignment horizontal="center"/>
    </xf>
    <xf numFmtId="164" fontId="5" fillId="18" borderId="66" xfId="0" applyNumberFormat="1" applyFont="1" applyFill="1" applyBorder="1" applyAlignment="1">
      <alignment horizontal="center"/>
    </xf>
    <xf numFmtId="164" fontId="5" fillId="18" borderId="67" xfId="0" applyNumberFormat="1" applyFont="1" applyFill="1" applyBorder="1" applyAlignment="1">
      <alignment horizontal="center"/>
    </xf>
    <xf numFmtId="0" fontId="5" fillId="16" borderId="26" xfId="0" applyFont="1" applyFill="1" applyBorder="1" applyAlignment="1">
      <alignment horizontal="center"/>
    </xf>
    <xf numFmtId="0" fontId="3" fillId="16" borderId="13" xfId="0" applyFont="1" applyFill="1" applyBorder="1" applyAlignment="1">
      <alignment horizontal="center"/>
    </xf>
    <xf numFmtId="164" fontId="5" fillId="16" borderId="45" xfId="0" applyNumberFormat="1" applyFont="1" applyFill="1" applyBorder="1" applyAlignment="1">
      <alignment horizontal="center"/>
    </xf>
    <xf numFmtId="164" fontId="5" fillId="16" borderId="64" xfId="0" applyNumberFormat="1" applyFont="1" applyFill="1" applyBorder="1" applyAlignment="1">
      <alignment horizontal="center"/>
    </xf>
    <xf numFmtId="164" fontId="5" fillId="18" borderId="45" xfId="0" applyNumberFormat="1" applyFont="1" applyFill="1" applyBorder="1" applyAlignment="1">
      <alignment horizontal="center"/>
    </xf>
    <xf numFmtId="164" fontId="5" fillId="18" borderId="64" xfId="0" applyNumberFormat="1" applyFont="1" applyFill="1" applyBorder="1" applyAlignment="1">
      <alignment horizontal="center"/>
    </xf>
    <xf numFmtId="0" fontId="5" fillId="18" borderId="47" xfId="0" applyFont="1" applyFill="1" applyBorder="1" applyAlignment="1">
      <alignment horizontal="center"/>
    </xf>
    <xf numFmtId="0" fontId="5" fillId="18" borderId="46" xfId="0" applyFont="1" applyFill="1" applyBorder="1" applyAlignment="1">
      <alignment horizontal="center"/>
    </xf>
    <xf numFmtId="1" fontId="5" fillId="18" borderId="46" xfId="0" applyNumberFormat="1" applyFont="1" applyFill="1" applyBorder="1" applyAlignment="1">
      <alignment horizontal="center"/>
    </xf>
    <xf numFmtId="0" fontId="5" fillId="18" borderId="46" xfId="0" applyFont="1" applyFill="1" applyBorder="1"/>
    <xf numFmtId="0" fontId="3" fillId="18" borderId="46" xfId="0" applyFont="1" applyFill="1" applyBorder="1" applyAlignment="1">
      <alignment horizontal="center"/>
    </xf>
    <xf numFmtId="0" fontId="5" fillId="16" borderId="47" xfId="0" applyFont="1" applyFill="1" applyBorder="1" applyAlignment="1">
      <alignment horizontal="center"/>
    </xf>
    <xf numFmtId="0" fontId="5" fillId="16" borderId="57" xfId="0" applyFont="1" applyFill="1" applyBorder="1" applyAlignment="1">
      <alignment horizontal="center"/>
    </xf>
    <xf numFmtId="1" fontId="5" fillId="16" borderId="46" xfId="0" applyNumberFormat="1" applyFont="1" applyFill="1" applyBorder="1" applyAlignment="1">
      <alignment horizontal="center"/>
    </xf>
    <xf numFmtId="0" fontId="5" fillId="16" borderId="46" xfId="0" applyFont="1" applyFill="1" applyBorder="1"/>
    <xf numFmtId="0" fontId="3" fillId="16" borderId="46" xfId="0" applyFont="1" applyFill="1" applyBorder="1" applyAlignment="1">
      <alignment horizontal="center"/>
    </xf>
    <xf numFmtId="164" fontId="5" fillId="16" borderId="49" xfId="0" applyNumberFormat="1" applyFont="1" applyFill="1" applyBorder="1" applyAlignment="1">
      <alignment horizontal="center"/>
    </xf>
    <xf numFmtId="164" fontId="5" fillId="16" borderId="62" xfId="0" applyNumberFormat="1" applyFont="1" applyFill="1" applyBorder="1" applyAlignment="1">
      <alignment horizontal="center"/>
    </xf>
    <xf numFmtId="0" fontId="5" fillId="18" borderId="51" xfId="0" applyFont="1" applyFill="1" applyBorder="1" applyAlignment="1">
      <alignment horizontal="center"/>
    </xf>
    <xf numFmtId="49" fontId="5" fillId="18" borderId="24" xfId="0" applyNumberFormat="1" applyFont="1" applyFill="1" applyBorder="1" applyAlignment="1">
      <alignment horizontal="center"/>
    </xf>
    <xf numFmtId="0" fontId="5" fillId="18" borderId="50" xfId="0" applyFont="1" applyFill="1" applyBorder="1"/>
    <xf numFmtId="0" fontId="3" fillId="18" borderId="24" xfId="0" applyFont="1" applyFill="1" applyBorder="1" applyAlignment="1">
      <alignment horizontal="center"/>
    </xf>
    <xf numFmtId="164" fontId="5" fillId="18" borderId="63" xfId="0" applyNumberFormat="1" applyFont="1" applyFill="1" applyBorder="1" applyAlignment="1">
      <alignment horizontal="center"/>
    </xf>
    <xf numFmtId="164" fontId="5" fillId="18" borderId="48" xfId="0" applyNumberFormat="1" applyFont="1" applyFill="1" applyBorder="1" applyAlignment="1">
      <alignment horizontal="center"/>
    </xf>
    <xf numFmtId="164" fontId="5" fillId="18" borderId="53" xfId="0" applyNumberFormat="1" applyFont="1" applyFill="1" applyBorder="1" applyAlignment="1">
      <alignment horizontal="center"/>
    </xf>
    <xf numFmtId="0" fontId="5" fillId="16" borderId="13" xfId="0" applyFont="1" applyFill="1" applyBorder="1" applyAlignment="1">
      <alignment horizontal="center"/>
    </xf>
    <xf numFmtId="164" fontId="5" fillId="16" borderId="26" xfId="0" applyNumberFormat="1" applyFont="1" applyFill="1" applyBorder="1" applyAlignment="1">
      <alignment horizontal="center"/>
    </xf>
    <xf numFmtId="164" fontId="5" fillId="16" borderId="48" xfId="0" applyNumberFormat="1" applyFont="1" applyFill="1" applyBorder="1" applyAlignment="1">
      <alignment horizontal="center"/>
    </xf>
    <xf numFmtId="164" fontId="5" fillId="16" borderId="53" xfId="0" applyNumberFormat="1" applyFont="1" applyFill="1" applyBorder="1" applyAlignment="1">
      <alignment horizontal="center"/>
    </xf>
    <xf numFmtId="0" fontId="5" fillId="18" borderId="25" xfId="0" applyFont="1" applyFill="1" applyBorder="1" applyAlignment="1">
      <alignment horizontal="center"/>
    </xf>
    <xf numFmtId="164" fontId="5" fillId="18" borderId="26" xfId="0" applyNumberFormat="1" applyFont="1" applyFill="1" applyBorder="1" applyAlignment="1">
      <alignment horizontal="center"/>
    </xf>
    <xf numFmtId="49" fontId="5" fillId="16" borderId="13" xfId="0" applyNumberFormat="1" applyFont="1" applyFill="1" applyBorder="1" applyAlignment="1">
      <alignment horizontal="center"/>
    </xf>
    <xf numFmtId="0" fontId="5" fillId="16" borderId="50" xfId="0" applyFont="1" applyFill="1" applyBorder="1"/>
    <xf numFmtId="0" fontId="3" fillId="16" borderId="24" xfId="0" applyFont="1" applyFill="1" applyBorder="1" applyAlignment="1">
      <alignment horizontal="center"/>
    </xf>
    <xf numFmtId="49" fontId="5" fillId="18" borderId="13" xfId="0" applyNumberFormat="1" applyFont="1" applyFill="1" applyBorder="1" applyAlignment="1">
      <alignment horizontal="center"/>
    </xf>
    <xf numFmtId="0" fontId="5" fillId="16" borderId="22" xfId="0" applyFont="1" applyFill="1" applyBorder="1" applyAlignment="1">
      <alignment horizontal="center"/>
    </xf>
    <xf numFmtId="0" fontId="5" fillId="16" borderId="27" xfId="0" applyFont="1" applyFill="1" applyBorder="1" applyAlignment="1">
      <alignment horizontal="center"/>
    </xf>
    <xf numFmtId="1" fontId="5" fillId="16" borderId="17" xfId="0" applyNumberFormat="1" applyFont="1" applyFill="1" applyBorder="1" applyAlignment="1">
      <alignment horizontal="center"/>
    </xf>
    <xf numFmtId="0" fontId="5" fillId="16" borderId="17" xfId="0" applyFont="1" applyFill="1" applyBorder="1"/>
    <xf numFmtId="0" fontId="3" fillId="16" borderId="17" xfId="0" applyFont="1" applyFill="1" applyBorder="1" applyAlignment="1">
      <alignment horizontal="center"/>
    </xf>
    <xf numFmtId="164" fontId="5" fillId="16" borderId="65" xfId="0" applyNumberFormat="1" applyFont="1" applyFill="1" applyBorder="1" applyAlignment="1">
      <alignment horizontal="center"/>
    </xf>
    <xf numFmtId="0" fontId="5" fillId="18" borderId="63" xfId="0" applyFont="1" applyFill="1" applyBorder="1"/>
    <xf numFmtId="0" fontId="3" fillId="18" borderId="63" xfId="0" applyFont="1" applyFill="1" applyBorder="1" applyAlignment="1">
      <alignment horizontal="center"/>
    </xf>
    <xf numFmtId="0" fontId="5" fillId="16" borderId="63" xfId="0" applyFont="1" applyFill="1" applyBorder="1"/>
    <xf numFmtId="0" fontId="3" fillId="16" borderId="63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5" fillId="16" borderId="46" xfId="0" applyFont="1" applyFill="1" applyBorder="1" applyAlignment="1">
      <alignment horizontal="center"/>
    </xf>
    <xf numFmtId="49" fontId="5" fillId="16" borderId="46" xfId="0" applyNumberFormat="1" applyFont="1" applyFill="1" applyBorder="1" applyAlignment="1">
      <alignment horizontal="center"/>
    </xf>
    <xf numFmtId="0" fontId="5" fillId="18" borderId="17" xfId="0" applyFont="1" applyFill="1" applyBorder="1" applyAlignment="1">
      <alignment horizontal="center"/>
    </xf>
    <xf numFmtId="1" fontId="5" fillId="18" borderId="17" xfId="0" applyNumberFormat="1" applyFont="1" applyFill="1" applyBorder="1" applyAlignment="1">
      <alignment horizontal="center"/>
    </xf>
    <xf numFmtId="0" fontId="5" fillId="18" borderId="17" xfId="0" applyFont="1" applyFill="1" applyBorder="1"/>
    <xf numFmtId="0" fontId="3" fillId="18" borderId="17" xfId="0" applyFont="1" applyFill="1" applyBorder="1" applyAlignment="1">
      <alignment horizontal="center"/>
    </xf>
    <xf numFmtId="164" fontId="5" fillId="18" borderId="17" xfId="0" applyNumberFormat="1" applyFont="1" applyFill="1" applyBorder="1" applyAlignment="1">
      <alignment horizontal="center"/>
    </xf>
    <xf numFmtId="0" fontId="19" fillId="2" borderId="10" xfId="0" applyFont="1" applyFill="1" applyBorder="1" applyAlignment="1">
      <alignment horizontal="left" vertical="center" wrapText="1"/>
    </xf>
    <xf numFmtId="0" fontId="2" fillId="17" borderId="11" xfId="0" applyFont="1" applyFill="1" applyBorder="1"/>
    <xf numFmtId="0" fontId="2" fillId="17" borderId="12" xfId="0" applyFont="1" applyFill="1" applyBorder="1"/>
    <xf numFmtId="0" fontId="18" fillId="2" borderId="10" xfId="0" applyFont="1" applyFill="1" applyBorder="1" applyAlignment="1">
      <alignment horizontal="left" vertical="center" wrapText="1"/>
    </xf>
    <xf numFmtId="0" fontId="4" fillId="16" borderId="6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12" fillId="5" borderId="10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9" fillId="13" borderId="10" xfId="0" applyFont="1" applyFill="1" applyBorder="1" applyAlignment="1">
      <alignment horizontal="left" vertical="center"/>
    </xf>
    <xf numFmtId="0" fontId="1" fillId="5" borderId="36" xfId="0" applyFont="1" applyFill="1" applyBorder="1" applyAlignment="1">
      <alignment horizontal="left" vertical="center"/>
    </xf>
    <xf numFmtId="0" fontId="2" fillId="0" borderId="37" xfId="0" applyFont="1" applyBorder="1"/>
    <xf numFmtId="0" fontId="2" fillId="0" borderId="38" xfId="0" applyFont="1" applyBorder="1"/>
    <xf numFmtId="0" fontId="1" fillId="2" borderId="36" xfId="0" applyFont="1" applyFill="1" applyBorder="1" applyAlignment="1">
      <alignment horizontal="left" vertical="center"/>
    </xf>
    <xf numFmtId="0" fontId="12" fillId="13" borderId="1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vertical="center"/>
    </xf>
    <xf numFmtId="0" fontId="21" fillId="13" borderId="1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3" fillId="13" borderId="36" xfId="0" applyFont="1" applyFill="1" applyBorder="1" applyAlignment="1">
      <alignment vertical="center"/>
    </xf>
    <xf numFmtId="0" fontId="3" fillId="13" borderId="7" xfId="0" applyFont="1" applyFill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4" fillId="6" borderId="18" xfId="0" applyFont="1" applyFill="1" applyBorder="1" applyAlignment="1">
      <alignment horizontal="left" vertical="center"/>
    </xf>
    <xf numFmtId="0" fontId="2" fillId="0" borderId="19" xfId="0" applyFont="1" applyBorder="1"/>
    <xf numFmtId="0" fontId="3" fillId="6" borderId="7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8" borderId="10" xfId="0" applyFont="1" applyFill="1" applyBorder="1" applyAlignment="1">
      <alignment horizontal="righ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18" xfId="0" applyFont="1" applyFill="1" applyBorder="1" applyAlignment="1">
      <alignment horizontal="left" vertical="center"/>
    </xf>
    <xf numFmtId="0" fontId="4" fillId="8" borderId="18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right" vertical="center"/>
    </xf>
    <xf numFmtId="0" fontId="3" fillId="10" borderId="10" xfId="0" applyFont="1" applyFill="1" applyBorder="1" applyAlignment="1">
      <alignment horizontal="right" vertical="center"/>
    </xf>
    <xf numFmtId="0" fontId="3" fillId="11" borderId="7" xfId="0" applyFont="1" applyFill="1" applyBorder="1" applyAlignment="1">
      <alignment horizontal="right" vertical="center"/>
    </xf>
    <xf numFmtId="0" fontId="4" fillId="10" borderId="18" xfId="0" applyFont="1" applyFill="1" applyBorder="1" applyAlignment="1">
      <alignment horizontal="left" vertical="center"/>
    </xf>
    <xf numFmtId="0" fontId="4" fillId="11" borderId="18" xfId="0" applyFont="1" applyFill="1" applyBorder="1" applyAlignment="1">
      <alignment horizontal="left" vertical="center"/>
    </xf>
    <xf numFmtId="0" fontId="4" fillId="12" borderId="10" xfId="0" applyFont="1" applyFill="1" applyBorder="1" applyAlignment="1">
      <alignment horizontal="left" vertical="center"/>
    </xf>
    <xf numFmtId="0" fontId="3" fillId="12" borderId="1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/>
    </xf>
    <xf numFmtId="0" fontId="7" fillId="2" borderId="1" xfId="0" applyFont="1" applyFill="1" applyBorder="1"/>
    <xf numFmtId="0" fontId="19" fillId="2" borderId="1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3" fillId="13" borderId="10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707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216">
    <tableStyle name="Atelier Retail Intro-style" pivot="0" count="2" xr9:uid="{00000000-0011-0000-FFFF-FFFF00000000}">
      <tableStyleElement type="firstRowStripe" dxfId="706"/>
      <tableStyleElement type="secondRowStripe" dxfId="705"/>
    </tableStyle>
    <tableStyle name="Atelier Retail Intro-style 2" pivot="0" count="2" xr9:uid="{00000000-0011-0000-FFFF-FFFF01000000}">
      <tableStyleElement type="firstRowStripe" dxfId="704"/>
      <tableStyleElement type="secondRowStripe" dxfId="703"/>
    </tableStyle>
    <tableStyle name="Atelier Retail Intro-style 3" pivot="0" count="2" xr9:uid="{00000000-0011-0000-FFFF-FFFF02000000}">
      <tableStyleElement type="firstRowStripe" dxfId="702"/>
      <tableStyleElement type="secondRowStripe" dxfId="701"/>
    </tableStyle>
    <tableStyle name="Atelier Retail Intro-style 4" pivot="0" count="2" xr9:uid="{00000000-0011-0000-FFFF-FFFF03000000}">
      <tableStyleElement type="firstRowStripe" dxfId="700"/>
      <tableStyleElement type="secondRowStripe" dxfId="699"/>
    </tableStyle>
    <tableStyle name="Atelier Retail Intro-style 5" pivot="0" count="2" xr9:uid="{00000000-0011-0000-FFFF-FFFF04000000}">
      <tableStyleElement type="firstRowStripe" dxfId="698"/>
      <tableStyleElement type="secondRowStripe" dxfId="697"/>
    </tableStyle>
    <tableStyle name="Atelier Retail Intro-style 6" pivot="0" count="2" xr9:uid="{00000000-0011-0000-FFFF-FFFF05000000}">
      <tableStyleElement type="firstRowStripe" dxfId="696"/>
      <tableStyleElement type="secondRowStripe" dxfId="695"/>
    </tableStyle>
    <tableStyle name="Atelier Retail Intro-style 7" pivot="0" count="2" xr9:uid="{00000000-0011-0000-FFFF-FFFF06000000}">
      <tableStyleElement type="firstRowStripe" dxfId="694"/>
      <tableStyleElement type="secondRowStripe" dxfId="693"/>
    </tableStyle>
    <tableStyle name="Atelier Retail Intro-style 8" pivot="0" count="2" xr9:uid="{00000000-0011-0000-FFFF-FFFF07000000}">
      <tableStyleElement type="firstRowStripe" dxfId="692"/>
      <tableStyleElement type="secondRowStripe" dxfId="691"/>
    </tableStyle>
    <tableStyle name="Atelier Retail Intro-style 9" pivot="0" count="2" xr9:uid="{00000000-0011-0000-FFFF-FFFF08000000}">
      <tableStyleElement type="firstRowStripe" dxfId="690"/>
      <tableStyleElement type="secondRowStripe" dxfId="689"/>
    </tableStyle>
    <tableStyle name="Atelier Retail Intro-style 10" pivot="0" count="2" xr9:uid="{00000000-0011-0000-FFFF-FFFF09000000}">
      <tableStyleElement type="firstRowStripe" dxfId="688"/>
      <tableStyleElement type="secondRowStripe" dxfId="687"/>
    </tableStyle>
    <tableStyle name="Atelier Retail Intro-style 11" pivot="0" count="2" xr9:uid="{00000000-0011-0000-FFFF-FFFF0A000000}">
      <tableStyleElement type="firstRowStripe" dxfId="686"/>
      <tableStyleElement type="secondRowStripe" dxfId="685"/>
    </tableStyle>
    <tableStyle name="Atelier Retail Intro-style 12" pivot="0" count="2" xr9:uid="{00000000-0011-0000-FFFF-FFFF0B000000}">
      <tableStyleElement type="firstRowStripe" dxfId="684"/>
      <tableStyleElement type="secondRowStripe" dxfId="683"/>
    </tableStyle>
    <tableStyle name="Atelier Retail Intro-style 13" pivot="0" count="2" xr9:uid="{00000000-0011-0000-FFFF-FFFF0C000000}">
      <tableStyleElement type="firstRowStripe" dxfId="682"/>
      <tableStyleElement type="secondRowStripe" dxfId="681"/>
    </tableStyle>
    <tableStyle name="Atelier Retail Intro-style 14" pivot="0" count="2" xr9:uid="{00000000-0011-0000-FFFF-FFFF0D000000}">
      <tableStyleElement type="firstRowStripe" dxfId="680"/>
      <tableStyleElement type="secondRowStripe" dxfId="679"/>
    </tableStyle>
    <tableStyle name="Atelier Retail Intro-style 15" pivot="0" count="2" xr9:uid="{00000000-0011-0000-FFFF-FFFF0E000000}">
      <tableStyleElement type="firstRowStripe" dxfId="678"/>
      <tableStyleElement type="secondRowStripe" dxfId="677"/>
    </tableStyle>
    <tableStyle name="Atelier Retail Intro-style 16" pivot="0" count="2" xr9:uid="{00000000-0011-0000-FFFF-FFFF0F000000}">
      <tableStyleElement type="firstRowStripe" dxfId="676"/>
      <tableStyleElement type="secondRowStripe" dxfId="675"/>
    </tableStyle>
    <tableStyle name="Atelier Retail Intro-style 17" pivot="0" count="2" xr9:uid="{00000000-0011-0000-FFFF-FFFF10000000}">
      <tableStyleElement type="firstRowStripe" dxfId="674"/>
      <tableStyleElement type="secondRowStripe" dxfId="673"/>
    </tableStyle>
    <tableStyle name="Atelier Retail Intro-style 18" pivot="0" count="2" xr9:uid="{00000000-0011-0000-FFFF-FFFF11000000}">
      <tableStyleElement type="firstRowStripe" dxfId="672"/>
      <tableStyleElement type="secondRowStripe" dxfId="671"/>
    </tableStyle>
    <tableStyle name="Atelier Complete Intro-style" pivot="0" count="2" xr9:uid="{00000000-0011-0000-FFFF-FFFF12000000}">
      <tableStyleElement type="firstRowStripe" dxfId="670"/>
      <tableStyleElement type="secondRowStripe" dxfId="669"/>
    </tableStyle>
    <tableStyle name="Atelier Complete Intro-style 2" pivot="0" count="2" xr9:uid="{00000000-0011-0000-FFFF-FFFF13000000}">
      <tableStyleElement type="firstRowStripe" dxfId="668"/>
      <tableStyleElement type="secondRowStripe" dxfId="667"/>
    </tableStyle>
    <tableStyle name="Atelier Complete Intro-style 3" pivot="0" count="2" xr9:uid="{00000000-0011-0000-FFFF-FFFF14000000}">
      <tableStyleElement type="firstRowStripe" dxfId="666"/>
      <tableStyleElement type="secondRowStripe" dxfId="665"/>
    </tableStyle>
    <tableStyle name="Atelier Complete Intro-style 4" pivot="0" count="2" xr9:uid="{00000000-0011-0000-FFFF-FFFF15000000}">
      <tableStyleElement type="firstRowStripe" dxfId="664"/>
      <tableStyleElement type="secondRowStripe" dxfId="663"/>
    </tableStyle>
    <tableStyle name="Atelier Complete Intro-style 5" pivot="0" count="2" xr9:uid="{00000000-0011-0000-FFFF-FFFF16000000}">
      <tableStyleElement type="firstRowStripe" dxfId="662"/>
      <tableStyleElement type="secondRowStripe" dxfId="661"/>
    </tableStyle>
    <tableStyle name="Atelier Complete Intro-style 6" pivot="0" count="2" xr9:uid="{00000000-0011-0000-FFFF-FFFF17000000}">
      <tableStyleElement type="firstRowStripe" dxfId="660"/>
      <tableStyleElement type="secondRowStripe" dxfId="659"/>
    </tableStyle>
    <tableStyle name="Atelier Complete Intro-style 7" pivot="0" count="2" xr9:uid="{00000000-0011-0000-FFFF-FFFF18000000}">
      <tableStyleElement type="firstRowStripe" dxfId="658"/>
      <tableStyleElement type="secondRowStripe" dxfId="657"/>
    </tableStyle>
    <tableStyle name="Atelier Complete Intro-style 8" pivot="0" count="2" xr9:uid="{00000000-0011-0000-FFFF-FFFF19000000}">
      <tableStyleElement type="firstRowStripe" dxfId="656"/>
      <tableStyleElement type="secondRowStripe" dxfId="655"/>
    </tableStyle>
    <tableStyle name="Atelier Complete Intro-style 9" pivot="0" count="2" xr9:uid="{00000000-0011-0000-FFFF-FFFF1A000000}">
      <tableStyleElement type="firstRowStripe" dxfId="654"/>
      <tableStyleElement type="secondRowStripe" dxfId="653"/>
    </tableStyle>
    <tableStyle name="Atelier Complete Intro-style 10" pivot="0" count="2" xr9:uid="{00000000-0011-0000-FFFF-FFFF1B000000}">
      <tableStyleElement type="firstRowStripe" dxfId="652"/>
      <tableStyleElement type="secondRowStripe" dxfId="651"/>
    </tableStyle>
    <tableStyle name="Atelier Complete Intro-style 11" pivot="0" count="2" xr9:uid="{00000000-0011-0000-FFFF-FFFF1C000000}">
      <tableStyleElement type="firstRowStripe" dxfId="650"/>
      <tableStyleElement type="secondRowStripe" dxfId="649"/>
    </tableStyle>
    <tableStyle name="Atelier Complete Intro-style 12" pivot="0" count="2" xr9:uid="{00000000-0011-0000-FFFF-FFFF1D000000}">
      <tableStyleElement type="firstRowStripe" dxfId="648"/>
      <tableStyleElement type="secondRowStripe" dxfId="647"/>
    </tableStyle>
    <tableStyle name="Atelier Complete Intro-style 13" pivot="0" count="2" xr9:uid="{00000000-0011-0000-FFFF-FFFF1E000000}">
      <tableStyleElement type="firstRowStripe" dxfId="646"/>
      <tableStyleElement type="secondRowStripe" dxfId="645"/>
    </tableStyle>
    <tableStyle name="Atelier Complete Intro-style 14" pivot="0" count="2" xr9:uid="{00000000-0011-0000-FFFF-FFFF1F000000}">
      <tableStyleElement type="firstRowStripe" dxfId="644"/>
      <tableStyleElement type="secondRowStripe" dxfId="643"/>
    </tableStyle>
    <tableStyle name="Atelier Complete Intro-style 15" pivot="0" count="2" xr9:uid="{00000000-0011-0000-FFFF-FFFF20000000}">
      <tableStyleElement type="firstRowStripe" dxfId="642"/>
      <tableStyleElement type="secondRowStripe" dxfId="641"/>
    </tableStyle>
    <tableStyle name="Atelier Complete Intro-style 16" pivot="0" count="2" xr9:uid="{00000000-0011-0000-FFFF-FFFF21000000}">
      <tableStyleElement type="firstRowStripe" dxfId="640"/>
      <tableStyleElement type="secondRowStripe" dxfId="639"/>
    </tableStyle>
    <tableStyle name="Atelier Complete Intro-style 17" pivot="0" count="2" xr9:uid="{00000000-0011-0000-FFFF-FFFF22000000}">
      <tableStyleElement type="firstRowStripe" dxfId="638"/>
      <tableStyleElement type="secondRowStripe" dxfId="637"/>
    </tableStyle>
    <tableStyle name="Atelier Complete Intro-style 18" pivot="0" count="2" xr9:uid="{00000000-0011-0000-FFFF-FFFF23000000}">
      <tableStyleElement type="firstRowStripe" dxfId="636"/>
      <tableStyleElement type="secondRowStripe" dxfId="635"/>
    </tableStyle>
    <tableStyle name="Atelier Complete Intro-style 19" pivot="0" count="2" xr9:uid="{00000000-0011-0000-FFFF-FFFF24000000}">
      <tableStyleElement type="firstRowStripe" dxfId="634"/>
      <tableStyleElement type="secondRowStripe" dxfId="633"/>
    </tableStyle>
    <tableStyle name="Atelier Complete Intro-style 20" pivot="0" count="2" xr9:uid="{00000000-0011-0000-FFFF-FFFF25000000}">
      <tableStyleElement type="firstRowStripe" dxfId="632"/>
      <tableStyleElement type="secondRowStripe" dxfId="631"/>
    </tableStyle>
    <tableStyle name="Atelier Complete Intro-style 21" pivot="0" count="2" xr9:uid="{00000000-0011-0000-FFFF-FFFF26000000}">
      <tableStyleElement type="firstRowStripe" dxfId="630"/>
      <tableStyleElement type="secondRowStripe" dxfId="629"/>
    </tableStyle>
    <tableStyle name="Atelier Complete Intro-style 22" pivot="0" count="2" xr9:uid="{00000000-0011-0000-FFFF-FFFF27000000}">
      <tableStyleElement type="firstRowStripe" dxfId="628"/>
      <tableStyleElement type="secondRowStripe" dxfId="627"/>
    </tableStyle>
    <tableStyle name="Atelier Complete Intro-style 23" pivot="0" count="2" xr9:uid="{00000000-0011-0000-FFFF-FFFF28000000}">
      <tableStyleElement type="firstRowStripe" dxfId="626"/>
      <tableStyleElement type="secondRowStripe" dxfId="625"/>
    </tableStyle>
    <tableStyle name="Atelier Complete Intro-style 24" pivot="0" count="2" xr9:uid="{00000000-0011-0000-FFFF-FFFF29000000}">
      <tableStyleElement type="firstRowStripe" dxfId="624"/>
      <tableStyleElement type="secondRowStripe" dxfId="623"/>
    </tableStyle>
    <tableStyle name="Atelier Complete Intro-style 25" pivot="0" count="2" xr9:uid="{00000000-0011-0000-FFFF-FFFF2A000000}">
      <tableStyleElement type="firstRowStripe" dxfId="622"/>
      <tableStyleElement type="secondRowStripe" dxfId="621"/>
    </tableStyle>
    <tableStyle name="Atelier Complete Intro-style 26" pivot="0" count="2" xr9:uid="{00000000-0011-0000-FFFF-FFFF2B000000}">
      <tableStyleElement type="firstRowStripe" dxfId="620"/>
      <tableStyleElement type="secondRowStripe" dxfId="619"/>
    </tableStyle>
    <tableStyle name="Atelier Complete Intro-style 27" pivot="0" count="2" xr9:uid="{00000000-0011-0000-FFFF-FFFF2C000000}">
      <tableStyleElement type="firstRowStripe" dxfId="618"/>
      <tableStyleElement type="secondRowStripe" dxfId="617"/>
    </tableStyle>
    <tableStyle name="Atelier Complete Intro-style 28" pivot="0" count="2" xr9:uid="{00000000-0011-0000-FFFF-FFFF2D000000}">
      <tableStyleElement type="firstRowStripe" dxfId="616"/>
      <tableStyleElement type="secondRowStripe" dxfId="615"/>
    </tableStyle>
    <tableStyle name="Atelier Complete Intro-style 29" pivot="0" count="2" xr9:uid="{00000000-0011-0000-FFFF-FFFF2E000000}">
      <tableStyleElement type="firstRowStripe" dxfId="614"/>
      <tableStyleElement type="secondRowStripe" dxfId="613"/>
    </tableStyle>
    <tableStyle name="Atelier Complete Intro-style 30" pivot="0" count="2" xr9:uid="{00000000-0011-0000-FFFF-FFFF2F000000}">
      <tableStyleElement type="firstRowStripe" dxfId="612"/>
      <tableStyleElement type="secondRowStripe" dxfId="611"/>
    </tableStyle>
    <tableStyle name="Atelier Complete Intro-style 31" pivot="0" count="2" xr9:uid="{00000000-0011-0000-FFFF-FFFF30000000}">
      <tableStyleElement type="firstRowStripe" dxfId="610"/>
      <tableStyleElement type="secondRowStripe" dxfId="609"/>
    </tableStyle>
    <tableStyle name="Atelier Complete Intro-style 32" pivot="0" count="2" xr9:uid="{00000000-0011-0000-FFFF-FFFF31000000}">
      <tableStyleElement type="firstRowStripe" dxfId="608"/>
      <tableStyleElement type="secondRowStripe" dxfId="607"/>
    </tableStyle>
    <tableStyle name="Atelier Complete Intro-style 33" pivot="0" count="2" xr9:uid="{00000000-0011-0000-FFFF-FFFF32000000}">
      <tableStyleElement type="firstRowStripe" dxfId="606"/>
      <tableStyleElement type="secondRowStripe" dxfId="605"/>
    </tableStyle>
    <tableStyle name="Atelier Complete Intro-style 34" pivot="0" count="2" xr9:uid="{00000000-0011-0000-FFFF-FFFF33000000}">
      <tableStyleElement type="firstRowStripe" dxfId="604"/>
      <tableStyleElement type="secondRowStripe" dxfId="603"/>
    </tableStyle>
    <tableStyle name="Atelier Complete Intro-style 35" pivot="0" count="2" xr9:uid="{00000000-0011-0000-FFFF-FFFF34000000}">
      <tableStyleElement type="firstRowStripe" dxfId="602"/>
      <tableStyleElement type="secondRowStripe" dxfId="601"/>
    </tableStyle>
    <tableStyle name="Atelier Complete Intro-style 36" pivot="0" count="2" xr9:uid="{00000000-0011-0000-FFFF-FFFF35000000}">
      <tableStyleElement type="firstRowStripe" dxfId="600"/>
      <tableStyleElement type="secondRowStripe" dxfId="599"/>
    </tableStyle>
    <tableStyle name="Atelier Complete Intro-style 37" pivot="0" count="2" xr9:uid="{00000000-0011-0000-FFFF-FFFF36000000}">
      <tableStyleElement type="firstRowStripe" dxfId="598"/>
      <tableStyleElement type="secondRowStripe" dxfId="597"/>
    </tableStyle>
    <tableStyle name="Atelier Complete Intro-style 38" pivot="0" count="2" xr9:uid="{00000000-0011-0000-FFFF-FFFF37000000}">
      <tableStyleElement type="firstRowStripe" dxfId="596"/>
      <tableStyleElement type="secondRowStripe" dxfId="595"/>
    </tableStyle>
    <tableStyle name="Atelier Complete Intro-style 39" pivot="0" count="2" xr9:uid="{00000000-0011-0000-FFFF-FFFF38000000}">
      <tableStyleElement type="firstRowStripe" dxfId="594"/>
      <tableStyleElement type="secondRowStripe" dxfId="593"/>
    </tableStyle>
    <tableStyle name="Atelier Complete Intro-style 40" pivot="0" count="2" xr9:uid="{00000000-0011-0000-FFFF-FFFF39000000}">
      <tableStyleElement type="firstRowStripe" dxfId="592"/>
      <tableStyleElement type="secondRowStripe" dxfId="591"/>
    </tableStyle>
    <tableStyle name="Experience Retail Intro-style" pivot="0" count="2" xr9:uid="{00000000-0011-0000-FFFF-FFFF3A000000}">
      <tableStyleElement type="firstRowStripe" dxfId="590"/>
      <tableStyleElement type="secondRowStripe" dxfId="589"/>
    </tableStyle>
    <tableStyle name="Experience Retail Intro-style 2" pivot="0" count="2" xr9:uid="{00000000-0011-0000-FFFF-FFFF3B000000}">
      <tableStyleElement type="firstRowStripe" dxfId="588"/>
      <tableStyleElement type="secondRowStripe" dxfId="587"/>
    </tableStyle>
    <tableStyle name="Experience Retail Intro-style 3" pivot="0" count="2" xr9:uid="{00000000-0011-0000-FFFF-FFFF3C000000}">
      <tableStyleElement type="firstRowStripe" dxfId="586"/>
      <tableStyleElement type="secondRowStripe" dxfId="585"/>
    </tableStyle>
    <tableStyle name="Experience Retail Intro-style 4" pivot="0" count="2" xr9:uid="{00000000-0011-0000-FFFF-FFFF3D000000}">
      <tableStyleElement type="firstRowStripe" dxfId="584"/>
      <tableStyleElement type="secondRowStripe" dxfId="583"/>
    </tableStyle>
    <tableStyle name="Experience Retail Intro-style 5" pivot="0" count="2" xr9:uid="{00000000-0011-0000-FFFF-FFFF3E000000}">
      <tableStyleElement type="firstRowStripe" dxfId="582"/>
      <tableStyleElement type="secondRowStripe" dxfId="581"/>
    </tableStyle>
    <tableStyle name="Experience Retail Intro-style 6" pivot="0" count="2" xr9:uid="{00000000-0011-0000-FFFF-FFFF3F000000}">
      <tableStyleElement type="firstRowStripe" dxfId="580"/>
      <tableStyleElement type="secondRowStripe" dxfId="579"/>
    </tableStyle>
    <tableStyle name="Experience Retail Intro-style 7" pivot="0" count="2" xr9:uid="{00000000-0011-0000-FFFF-FFFF40000000}">
      <tableStyleElement type="firstRowStripe" dxfId="578"/>
      <tableStyleElement type="secondRowStripe" dxfId="577"/>
    </tableStyle>
    <tableStyle name="Experience Retail Intro-style 8" pivot="0" count="2" xr9:uid="{00000000-0011-0000-FFFF-FFFF41000000}">
      <tableStyleElement type="firstRowStripe" dxfId="576"/>
      <tableStyleElement type="secondRowStripe" dxfId="575"/>
    </tableStyle>
    <tableStyle name="Experience Retail Intro-style 9" pivot="0" count="2" xr9:uid="{00000000-0011-0000-FFFF-FFFF42000000}">
      <tableStyleElement type="firstRowStripe" dxfId="574"/>
      <tableStyleElement type="secondRowStripe" dxfId="573"/>
    </tableStyle>
    <tableStyle name="Experience Retail Intro-style 10" pivot="0" count="2" xr9:uid="{00000000-0011-0000-FFFF-FFFF43000000}">
      <tableStyleElement type="firstRowStripe" dxfId="572"/>
      <tableStyleElement type="secondRowStripe" dxfId="571"/>
    </tableStyle>
    <tableStyle name="Experience Retail Intro-style 11" pivot="0" count="2" xr9:uid="{00000000-0011-0000-FFFF-FFFF44000000}">
      <tableStyleElement type="firstRowStripe" dxfId="570"/>
      <tableStyleElement type="secondRowStripe" dxfId="569"/>
    </tableStyle>
    <tableStyle name="Experience Retail Intro-style 12" pivot="0" count="2" xr9:uid="{00000000-0011-0000-FFFF-FFFF45000000}">
      <tableStyleElement type="firstRowStripe" dxfId="568"/>
      <tableStyleElement type="secondRowStripe" dxfId="567"/>
    </tableStyle>
    <tableStyle name="Experience Retail Intro-style 13" pivot="0" count="2" xr9:uid="{00000000-0011-0000-FFFF-FFFF46000000}">
      <tableStyleElement type="firstRowStripe" dxfId="566"/>
      <tableStyleElement type="secondRowStripe" dxfId="565"/>
    </tableStyle>
    <tableStyle name="Experience Retail Intro-style 14" pivot="0" count="2" xr9:uid="{00000000-0011-0000-FFFF-FFFF47000000}">
      <tableStyleElement type="firstRowStripe" dxfId="564"/>
      <tableStyleElement type="secondRowStripe" dxfId="563"/>
    </tableStyle>
    <tableStyle name="Experience Retail Intro-style 15" pivot="0" count="2" xr9:uid="{00000000-0011-0000-FFFF-FFFF48000000}">
      <tableStyleElement type="firstRowStripe" dxfId="562"/>
      <tableStyleElement type="secondRowStripe" dxfId="561"/>
    </tableStyle>
    <tableStyle name="Experience Retail Intro-style 16" pivot="0" count="2" xr9:uid="{00000000-0011-0000-FFFF-FFFF49000000}">
      <tableStyleElement type="firstRowStripe" dxfId="560"/>
      <tableStyleElement type="secondRowStripe" dxfId="559"/>
    </tableStyle>
    <tableStyle name="Experience Retail Intro-style 17" pivot="0" count="2" xr9:uid="{00000000-0011-0000-FFFF-FFFF4A000000}">
      <tableStyleElement type="firstRowStripe" dxfId="558"/>
      <tableStyleElement type="secondRowStripe" dxfId="557"/>
    </tableStyle>
    <tableStyle name="Experience Complete Intro-style" pivot="0" count="2" xr9:uid="{00000000-0011-0000-FFFF-FFFF4B000000}">
      <tableStyleElement type="firstRowStripe" dxfId="556"/>
      <tableStyleElement type="secondRowStripe" dxfId="555"/>
    </tableStyle>
    <tableStyle name="Experience Complete Intro-style 2" pivot="0" count="2" xr9:uid="{00000000-0011-0000-FFFF-FFFF4C000000}">
      <tableStyleElement type="firstRowStripe" dxfId="554"/>
      <tableStyleElement type="secondRowStripe" dxfId="553"/>
    </tableStyle>
    <tableStyle name="Experience Complete Intro-style 3" pivot="0" count="2" xr9:uid="{00000000-0011-0000-FFFF-FFFF4D000000}">
      <tableStyleElement type="firstRowStripe" dxfId="552"/>
      <tableStyleElement type="secondRowStripe" dxfId="551"/>
    </tableStyle>
    <tableStyle name="Experience Complete Intro-style 4" pivot="0" count="2" xr9:uid="{00000000-0011-0000-FFFF-FFFF4E000000}">
      <tableStyleElement type="firstRowStripe" dxfId="550"/>
      <tableStyleElement type="secondRowStripe" dxfId="549"/>
    </tableStyle>
    <tableStyle name="Experience Complete Intro-style 5" pivot="0" count="2" xr9:uid="{00000000-0011-0000-FFFF-FFFF4F000000}">
      <tableStyleElement type="firstRowStripe" dxfId="548"/>
      <tableStyleElement type="secondRowStripe" dxfId="547"/>
    </tableStyle>
    <tableStyle name="Experience Complete Intro-style 6" pivot="0" count="2" xr9:uid="{00000000-0011-0000-FFFF-FFFF50000000}">
      <tableStyleElement type="firstRowStripe" dxfId="546"/>
      <tableStyleElement type="secondRowStripe" dxfId="545"/>
    </tableStyle>
    <tableStyle name="Experience Complete Intro-style 7" pivot="0" count="2" xr9:uid="{00000000-0011-0000-FFFF-FFFF51000000}">
      <tableStyleElement type="firstRowStripe" dxfId="544"/>
      <tableStyleElement type="secondRowStripe" dxfId="543"/>
    </tableStyle>
    <tableStyle name="Experience Complete Intro-style 8" pivot="0" count="2" xr9:uid="{00000000-0011-0000-FFFF-FFFF52000000}">
      <tableStyleElement type="firstRowStripe" dxfId="542"/>
      <tableStyleElement type="secondRowStripe" dxfId="541"/>
    </tableStyle>
    <tableStyle name="Experience Complete Intro-style 9" pivot="0" count="2" xr9:uid="{00000000-0011-0000-FFFF-FFFF53000000}">
      <tableStyleElement type="firstRowStripe" dxfId="540"/>
      <tableStyleElement type="secondRowStripe" dxfId="539"/>
    </tableStyle>
    <tableStyle name="Experience Complete Intro-style 10" pivot="0" count="2" xr9:uid="{00000000-0011-0000-FFFF-FFFF54000000}">
      <tableStyleElement type="firstRowStripe" dxfId="538"/>
      <tableStyleElement type="secondRowStripe" dxfId="537"/>
    </tableStyle>
    <tableStyle name="Experience Complete Intro-style 11" pivot="0" count="2" xr9:uid="{00000000-0011-0000-FFFF-FFFF55000000}">
      <tableStyleElement type="firstRowStripe" dxfId="536"/>
      <tableStyleElement type="secondRowStripe" dxfId="535"/>
    </tableStyle>
    <tableStyle name="Experience Complete Intro-style 12" pivot="0" count="2" xr9:uid="{00000000-0011-0000-FFFF-FFFF56000000}">
      <tableStyleElement type="firstRowStripe" dxfId="534"/>
      <tableStyleElement type="secondRowStripe" dxfId="533"/>
    </tableStyle>
    <tableStyle name="Experience Complete Intro-style 13" pivot="0" count="2" xr9:uid="{00000000-0011-0000-FFFF-FFFF57000000}">
      <tableStyleElement type="firstRowStripe" dxfId="532"/>
      <tableStyleElement type="secondRowStripe" dxfId="531"/>
    </tableStyle>
    <tableStyle name="Experience Complete Intro-style 14" pivot="0" count="2" xr9:uid="{00000000-0011-0000-FFFF-FFFF58000000}">
      <tableStyleElement type="firstRowStripe" dxfId="530"/>
      <tableStyleElement type="secondRowStripe" dxfId="529"/>
    </tableStyle>
    <tableStyle name="Experience Complete Intro-style 15" pivot="0" count="2" xr9:uid="{00000000-0011-0000-FFFF-FFFF59000000}">
      <tableStyleElement type="firstRowStripe" dxfId="528"/>
      <tableStyleElement type="secondRowStripe" dxfId="527"/>
    </tableStyle>
    <tableStyle name="Experience Complete Intro-style 16" pivot="0" count="2" xr9:uid="{00000000-0011-0000-FFFF-FFFF5A000000}">
      <tableStyleElement type="firstRowStripe" dxfId="526"/>
      <tableStyleElement type="secondRowStripe" dxfId="525"/>
    </tableStyle>
    <tableStyle name="Experience Complete Intro-style 17" pivot="0" count="2" xr9:uid="{00000000-0011-0000-FFFF-FFFF5B000000}">
      <tableStyleElement type="firstRowStripe" dxfId="524"/>
      <tableStyleElement type="secondRowStripe" dxfId="523"/>
    </tableStyle>
    <tableStyle name="Experience Complete Intro-style 18" pivot="0" count="2" xr9:uid="{00000000-0011-0000-FFFF-FFFF5C000000}">
      <tableStyleElement type="firstRowStripe" dxfId="522"/>
      <tableStyleElement type="secondRowStripe" dxfId="521"/>
    </tableStyle>
    <tableStyle name="Experience Complete Intro-style 19" pivot="0" count="2" xr9:uid="{00000000-0011-0000-FFFF-FFFF5D000000}">
      <tableStyleElement type="firstRowStripe" dxfId="520"/>
      <tableStyleElement type="secondRowStripe" dxfId="519"/>
    </tableStyle>
    <tableStyle name="Experience Complete Intro-style 20" pivot="0" count="2" xr9:uid="{00000000-0011-0000-FFFF-FFFF5E000000}">
      <tableStyleElement type="firstRowStripe" dxfId="518"/>
      <tableStyleElement type="secondRowStripe" dxfId="517"/>
    </tableStyle>
    <tableStyle name="Experience Complete Intro-style 21" pivot="0" count="2" xr9:uid="{00000000-0011-0000-FFFF-FFFF5F000000}">
      <tableStyleElement type="firstRowStripe" dxfId="516"/>
      <tableStyleElement type="secondRowStripe" dxfId="515"/>
    </tableStyle>
    <tableStyle name="Experience Complete Intro-style 22" pivot="0" count="2" xr9:uid="{00000000-0011-0000-FFFF-FFFF60000000}">
      <tableStyleElement type="firstRowStripe" dxfId="514"/>
      <tableStyleElement type="secondRowStripe" dxfId="513"/>
    </tableStyle>
    <tableStyle name="Experience Complete Intro-style 23" pivot="0" count="2" xr9:uid="{00000000-0011-0000-FFFF-FFFF61000000}">
      <tableStyleElement type="firstRowStripe" dxfId="512"/>
      <tableStyleElement type="secondRowStripe" dxfId="511"/>
    </tableStyle>
    <tableStyle name="Experience Complete Intro-style 24" pivot="0" count="2" xr9:uid="{00000000-0011-0000-FFFF-FFFF62000000}">
      <tableStyleElement type="firstRowStripe" dxfId="510"/>
      <tableStyleElement type="secondRowStripe" dxfId="509"/>
    </tableStyle>
    <tableStyle name="Experience Complete Intro-style 25" pivot="0" count="2" xr9:uid="{00000000-0011-0000-FFFF-FFFF63000000}">
      <tableStyleElement type="firstRowStripe" dxfId="508"/>
      <tableStyleElement type="secondRowStripe" dxfId="507"/>
    </tableStyle>
    <tableStyle name="Experience Complete Intro-style 26" pivot="0" count="2" xr9:uid="{00000000-0011-0000-FFFF-FFFF64000000}">
      <tableStyleElement type="firstRowStripe" dxfId="506"/>
      <tableStyleElement type="secondRowStripe" dxfId="505"/>
    </tableStyle>
    <tableStyle name="Experience Complete Intro-style 27" pivot="0" count="2" xr9:uid="{00000000-0011-0000-FFFF-FFFF65000000}">
      <tableStyleElement type="firstRowStripe" dxfId="504"/>
      <tableStyleElement type="secondRowStripe" dxfId="503"/>
    </tableStyle>
    <tableStyle name="Experience Complete Intro-style 28" pivot="0" count="2" xr9:uid="{00000000-0011-0000-FFFF-FFFF66000000}">
      <tableStyleElement type="firstRowStripe" dxfId="502"/>
      <tableStyleElement type="secondRowStripe" dxfId="501"/>
    </tableStyle>
    <tableStyle name="Experience Complete Intro-style 29" pivot="0" count="2" xr9:uid="{00000000-0011-0000-FFFF-FFFF67000000}">
      <tableStyleElement type="firstRowStripe" dxfId="500"/>
      <tableStyleElement type="secondRowStripe" dxfId="499"/>
    </tableStyle>
    <tableStyle name="Experience Complete Intro-style 30" pivot="0" count="2" xr9:uid="{00000000-0011-0000-FFFF-FFFF68000000}">
      <tableStyleElement type="firstRowStripe" dxfId="498"/>
      <tableStyleElement type="secondRowStripe" dxfId="497"/>
    </tableStyle>
    <tableStyle name="Experience Complete Intro-style 31" pivot="0" count="2" xr9:uid="{00000000-0011-0000-FFFF-FFFF69000000}">
      <tableStyleElement type="firstRowStripe" dxfId="496"/>
      <tableStyleElement type="secondRowStripe" dxfId="495"/>
    </tableStyle>
    <tableStyle name="Experience Complete Intro-style 32" pivot="0" count="2" xr9:uid="{00000000-0011-0000-FFFF-FFFF6A000000}">
      <tableStyleElement type="firstRowStripe" dxfId="494"/>
      <tableStyleElement type="secondRowStripe" dxfId="493"/>
    </tableStyle>
    <tableStyle name="Experience Complete Intro-style 33" pivot="0" count="2" xr9:uid="{00000000-0011-0000-FFFF-FFFF6B000000}">
      <tableStyleElement type="firstRowStripe" dxfId="492"/>
      <tableStyleElement type="secondRowStripe" dxfId="491"/>
    </tableStyle>
    <tableStyle name="Experience Complete Intro-style 34" pivot="0" count="2" xr9:uid="{00000000-0011-0000-FFFF-FFFF6C000000}">
      <tableStyleElement type="firstRowStripe" dxfId="490"/>
      <tableStyleElement type="secondRowStripe" dxfId="489"/>
    </tableStyle>
    <tableStyle name="Experience Complete Intro-style 35" pivot="0" count="2" xr9:uid="{00000000-0011-0000-FFFF-FFFF6D000000}">
      <tableStyleElement type="firstRowStripe" dxfId="488"/>
      <tableStyleElement type="secondRowStripe" dxfId="487"/>
    </tableStyle>
    <tableStyle name="Experience Complete Intro-style 36" pivot="0" count="2" xr9:uid="{00000000-0011-0000-FFFF-FFFF6E000000}">
      <tableStyleElement type="firstRowStripe" dxfId="486"/>
      <tableStyleElement type="secondRowStripe" dxfId="485"/>
    </tableStyle>
    <tableStyle name="Experience Complete Intro-style 37" pivot="0" count="2" xr9:uid="{00000000-0011-0000-FFFF-FFFF6F000000}">
      <tableStyleElement type="firstRowStripe" dxfId="484"/>
      <tableStyleElement type="secondRowStripe" dxfId="483"/>
    </tableStyle>
    <tableStyle name="Experience Complete Intro-style 38" pivot="0" count="2" xr9:uid="{00000000-0011-0000-FFFF-FFFF70000000}">
      <tableStyleElement type="firstRowStripe" dxfId="482"/>
      <tableStyleElement type="secondRowStripe" dxfId="481"/>
    </tableStyle>
    <tableStyle name="Experience Complete Intro-style 39" pivot="0" count="2" xr9:uid="{00000000-0011-0000-FFFF-FFFF71000000}">
      <tableStyleElement type="firstRowStripe" dxfId="480"/>
      <tableStyleElement type="secondRowStripe" dxfId="479"/>
    </tableStyle>
    <tableStyle name="Experience Complete Intro-style 40" pivot="0" count="2" xr9:uid="{00000000-0011-0000-FFFF-FFFF72000000}">
      <tableStyleElement type="firstRowStripe" dxfId="478"/>
      <tableStyleElement type="secondRowStripe" dxfId="477"/>
    </tableStyle>
    <tableStyle name="Experience Complete Intro-style 41" pivot="0" count="2" xr9:uid="{00000000-0011-0000-FFFF-FFFF73000000}">
      <tableStyleElement type="firstRowStripe" dxfId="476"/>
      <tableStyleElement type="secondRowStripe" dxfId="475"/>
    </tableStyle>
    <tableStyle name="Experience Complete Intro-style 42" pivot="0" count="2" xr9:uid="{00000000-0011-0000-FFFF-FFFF74000000}">
      <tableStyleElement type="firstRowStripe" dxfId="474"/>
      <tableStyleElement type="secondRowStripe" dxfId="473"/>
    </tableStyle>
    <tableStyle name="Experience Complete Intro-style 43" pivot="0" count="2" xr9:uid="{00000000-0011-0000-FFFF-FFFF75000000}">
      <tableStyleElement type="firstRowStripe" dxfId="472"/>
      <tableStyleElement type="secondRowStripe" dxfId="471"/>
    </tableStyle>
    <tableStyle name="Boutique Retail Intro-style" pivot="0" count="2" xr9:uid="{00000000-0011-0000-FFFF-FFFF76000000}">
      <tableStyleElement type="firstRowStripe" dxfId="470"/>
      <tableStyleElement type="secondRowStripe" dxfId="469"/>
    </tableStyle>
    <tableStyle name="Boutique Retail Intro-style 2" pivot="0" count="2" xr9:uid="{00000000-0011-0000-FFFF-FFFF77000000}">
      <tableStyleElement type="firstRowStripe" dxfId="468"/>
      <tableStyleElement type="secondRowStripe" dxfId="467"/>
    </tableStyle>
    <tableStyle name="Boutique Retail Intro-style 3" pivot="0" count="2" xr9:uid="{00000000-0011-0000-FFFF-FFFF78000000}">
      <tableStyleElement type="firstRowStripe" dxfId="466"/>
      <tableStyleElement type="secondRowStripe" dxfId="465"/>
    </tableStyle>
    <tableStyle name="Boutique Retail Intro-style 4" pivot="0" count="2" xr9:uid="{00000000-0011-0000-FFFF-FFFF79000000}">
      <tableStyleElement type="firstRowStripe" dxfId="464"/>
      <tableStyleElement type="secondRowStripe" dxfId="463"/>
    </tableStyle>
    <tableStyle name="Boutique Retail Intro-style 5" pivot="0" count="2" xr9:uid="{00000000-0011-0000-FFFF-FFFF7A000000}">
      <tableStyleElement type="firstRowStripe" dxfId="462"/>
      <tableStyleElement type="secondRowStripe" dxfId="461"/>
    </tableStyle>
    <tableStyle name="Boutique Retail Intro-style 6" pivot="0" count="2" xr9:uid="{00000000-0011-0000-FFFF-FFFF7B000000}">
      <tableStyleElement type="firstRowStripe" dxfId="460"/>
      <tableStyleElement type="secondRowStripe" dxfId="459"/>
    </tableStyle>
    <tableStyle name="Boutique Retail Intro-style 7" pivot="0" count="2" xr9:uid="{00000000-0011-0000-FFFF-FFFF7C000000}">
      <tableStyleElement type="firstRowStripe" dxfId="458"/>
      <tableStyleElement type="secondRowStripe" dxfId="457"/>
    </tableStyle>
    <tableStyle name="Boutique Retail Intro-style 8" pivot="0" count="2" xr9:uid="{00000000-0011-0000-FFFF-FFFF7D000000}">
      <tableStyleElement type="firstRowStripe" dxfId="456"/>
      <tableStyleElement type="secondRowStripe" dxfId="455"/>
    </tableStyle>
    <tableStyle name="Boutique Retail Intro-style 9" pivot="0" count="2" xr9:uid="{00000000-0011-0000-FFFF-FFFF7E000000}">
      <tableStyleElement type="firstRowStripe" dxfId="454"/>
      <tableStyleElement type="secondRowStripe" dxfId="453"/>
    </tableStyle>
    <tableStyle name="Boutique Retail Intro-style 10" pivot="0" count="2" xr9:uid="{00000000-0011-0000-FFFF-FFFF7F000000}">
      <tableStyleElement type="firstRowStripe" dxfId="452"/>
      <tableStyleElement type="secondRowStripe" dxfId="451"/>
    </tableStyle>
    <tableStyle name="Boutique Retail Intro-style 11" pivot="0" count="2" xr9:uid="{00000000-0011-0000-FFFF-FFFF80000000}">
      <tableStyleElement type="firstRowStripe" dxfId="450"/>
      <tableStyleElement type="secondRowStripe" dxfId="449"/>
    </tableStyle>
    <tableStyle name="Boutique Retail Intro-style 12" pivot="0" count="2" xr9:uid="{00000000-0011-0000-FFFF-FFFF81000000}">
      <tableStyleElement type="firstRowStripe" dxfId="448"/>
      <tableStyleElement type="secondRowStripe" dxfId="447"/>
    </tableStyle>
    <tableStyle name="Boutique Retail Intro-style 13" pivot="0" count="2" xr9:uid="{00000000-0011-0000-FFFF-FFFF82000000}">
      <tableStyleElement type="firstRowStripe" dxfId="446"/>
      <tableStyleElement type="secondRowStripe" dxfId="445"/>
    </tableStyle>
    <tableStyle name="Boutique Retail Intro-style 14" pivot="0" count="2" xr9:uid="{00000000-0011-0000-FFFF-FFFF83000000}">
      <tableStyleElement type="firstRowStripe" dxfId="444"/>
      <tableStyleElement type="secondRowStripe" dxfId="443"/>
    </tableStyle>
    <tableStyle name="Boutique Complete Intro-style" pivot="0" count="2" xr9:uid="{00000000-0011-0000-FFFF-FFFF84000000}">
      <tableStyleElement type="firstRowStripe" dxfId="442"/>
      <tableStyleElement type="secondRowStripe" dxfId="441"/>
    </tableStyle>
    <tableStyle name="Boutique Complete Intro-style 2" pivot="0" count="2" xr9:uid="{00000000-0011-0000-FFFF-FFFF85000000}">
      <tableStyleElement type="firstRowStripe" dxfId="440"/>
      <tableStyleElement type="secondRowStripe" dxfId="439"/>
    </tableStyle>
    <tableStyle name="Boutique Complete Intro-style 3" pivot="0" count="2" xr9:uid="{00000000-0011-0000-FFFF-FFFF86000000}">
      <tableStyleElement type="firstRowStripe" dxfId="438"/>
      <tableStyleElement type="secondRowStripe" dxfId="437"/>
    </tableStyle>
    <tableStyle name="Boutique Complete Intro-style 4" pivot="0" count="2" xr9:uid="{00000000-0011-0000-FFFF-FFFF87000000}">
      <tableStyleElement type="firstRowStripe" dxfId="436"/>
      <tableStyleElement type="secondRowStripe" dxfId="435"/>
    </tableStyle>
    <tableStyle name="Boutique Complete Intro-style 5" pivot="0" count="2" xr9:uid="{00000000-0011-0000-FFFF-FFFF88000000}">
      <tableStyleElement type="firstRowStripe" dxfId="434"/>
      <tableStyleElement type="secondRowStripe" dxfId="433"/>
    </tableStyle>
    <tableStyle name="Boutique Complete Intro-style 6" pivot="0" count="2" xr9:uid="{00000000-0011-0000-FFFF-FFFF89000000}">
      <tableStyleElement type="firstRowStripe" dxfId="432"/>
      <tableStyleElement type="secondRowStripe" dxfId="431"/>
    </tableStyle>
    <tableStyle name="Boutique Complete Intro-style 7" pivot="0" count="2" xr9:uid="{00000000-0011-0000-FFFF-FFFF8A000000}">
      <tableStyleElement type="firstRowStripe" dxfId="430"/>
      <tableStyleElement type="secondRowStripe" dxfId="429"/>
    </tableStyle>
    <tableStyle name="Boutique Complete Intro-style 8" pivot="0" count="2" xr9:uid="{00000000-0011-0000-FFFF-FFFF8B000000}">
      <tableStyleElement type="firstRowStripe" dxfId="428"/>
      <tableStyleElement type="secondRowStripe" dxfId="427"/>
    </tableStyle>
    <tableStyle name="Boutique Complete Intro-style 9" pivot="0" count="2" xr9:uid="{00000000-0011-0000-FFFF-FFFF8C000000}">
      <tableStyleElement type="firstRowStripe" dxfId="426"/>
      <tableStyleElement type="secondRowStripe" dxfId="425"/>
    </tableStyle>
    <tableStyle name="Boutique Complete Intro-style 10" pivot="0" count="2" xr9:uid="{00000000-0011-0000-FFFF-FFFF8D000000}">
      <tableStyleElement type="firstRowStripe" dxfId="424"/>
      <tableStyleElement type="secondRowStripe" dxfId="423"/>
    </tableStyle>
    <tableStyle name="Boutique Complete Intro-style 11" pivot="0" count="2" xr9:uid="{00000000-0011-0000-FFFF-FFFF8E000000}">
      <tableStyleElement type="firstRowStripe" dxfId="422"/>
      <tableStyleElement type="secondRowStripe" dxfId="421"/>
    </tableStyle>
    <tableStyle name="Boutique Complete Intro-style 12" pivot="0" count="2" xr9:uid="{00000000-0011-0000-FFFF-FFFF8F000000}">
      <tableStyleElement type="firstRowStripe" dxfId="420"/>
      <tableStyleElement type="secondRowStripe" dxfId="419"/>
    </tableStyle>
    <tableStyle name="Boutique Complete Intro-style 13" pivot="0" count="2" xr9:uid="{00000000-0011-0000-FFFF-FFFF90000000}">
      <tableStyleElement type="firstRowStripe" dxfId="418"/>
      <tableStyleElement type="secondRowStripe" dxfId="417"/>
    </tableStyle>
    <tableStyle name="Boutique Complete Intro-style 14" pivot="0" count="2" xr9:uid="{00000000-0011-0000-FFFF-FFFF91000000}">
      <tableStyleElement type="firstRowStripe" dxfId="416"/>
      <tableStyleElement type="secondRowStripe" dxfId="415"/>
    </tableStyle>
    <tableStyle name="Boutique Complete Intro-style 15" pivot="0" count="2" xr9:uid="{00000000-0011-0000-FFFF-FFFF92000000}">
      <tableStyleElement type="firstRowStripe" dxfId="414"/>
      <tableStyleElement type="secondRowStripe" dxfId="413"/>
    </tableStyle>
    <tableStyle name="Boutique Complete Intro-style 16" pivot="0" count="2" xr9:uid="{00000000-0011-0000-FFFF-FFFF93000000}">
      <tableStyleElement type="firstRowStripe" dxfId="412"/>
      <tableStyleElement type="secondRowStripe" dxfId="411"/>
    </tableStyle>
    <tableStyle name="Boutique Complete Intro-style 17" pivot="0" count="2" xr9:uid="{00000000-0011-0000-FFFF-FFFF94000000}">
      <tableStyleElement type="firstRowStripe" dxfId="410"/>
      <tableStyleElement type="secondRowStripe" dxfId="409"/>
    </tableStyle>
    <tableStyle name="Boutique Complete Intro-style 18" pivot="0" count="2" xr9:uid="{00000000-0011-0000-FFFF-FFFF95000000}">
      <tableStyleElement type="firstRowStripe" dxfId="408"/>
      <tableStyleElement type="secondRowStripe" dxfId="407"/>
    </tableStyle>
    <tableStyle name="Boutique Complete Intro-style 19" pivot="0" count="2" xr9:uid="{00000000-0011-0000-FFFF-FFFF96000000}">
      <tableStyleElement type="firstRowStripe" dxfId="406"/>
      <tableStyleElement type="secondRowStripe" dxfId="405"/>
    </tableStyle>
    <tableStyle name="Boutique Complete Intro-style 20" pivot="0" count="2" xr9:uid="{00000000-0011-0000-FFFF-FFFF97000000}">
      <tableStyleElement type="firstRowStripe" dxfId="404"/>
      <tableStyleElement type="secondRowStripe" dxfId="403"/>
    </tableStyle>
    <tableStyle name="Boutique Complete Intro-style 21" pivot="0" count="2" xr9:uid="{00000000-0011-0000-FFFF-FFFF98000000}">
      <tableStyleElement type="firstRowStripe" dxfId="402"/>
      <tableStyleElement type="secondRowStripe" dxfId="401"/>
    </tableStyle>
    <tableStyle name="Boutique Complete Intro-style 22" pivot="0" count="2" xr9:uid="{00000000-0011-0000-FFFF-FFFF99000000}">
      <tableStyleElement type="firstRowStripe" dxfId="400"/>
      <tableStyleElement type="secondRowStripe" dxfId="399"/>
    </tableStyle>
    <tableStyle name="Boutique Complete Intro-style 23" pivot="0" count="2" xr9:uid="{00000000-0011-0000-FFFF-FFFF9A000000}">
      <tableStyleElement type="firstRowStripe" dxfId="398"/>
      <tableStyleElement type="secondRowStripe" dxfId="397"/>
    </tableStyle>
    <tableStyle name="Boutique Complete Intro-style 24" pivot="0" count="2" xr9:uid="{00000000-0011-0000-FFFF-FFFF9B000000}">
      <tableStyleElement type="firstRowStripe" dxfId="396"/>
      <tableStyleElement type="secondRowStripe" dxfId="395"/>
    </tableStyle>
    <tableStyle name="Boutique Complete Intro-style 25" pivot="0" count="2" xr9:uid="{00000000-0011-0000-FFFF-FFFF9C000000}">
      <tableStyleElement type="firstRowStripe" dxfId="394"/>
      <tableStyleElement type="secondRowStripe" dxfId="393"/>
    </tableStyle>
    <tableStyle name="Boutique Complete Intro-style 26" pivot="0" count="2" xr9:uid="{00000000-0011-0000-FFFF-FFFF9D000000}">
      <tableStyleElement type="firstRowStripe" dxfId="392"/>
      <tableStyleElement type="secondRowStripe" dxfId="391"/>
    </tableStyle>
    <tableStyle name="Boutique Complete Intro-style 27" pivot="0" count="2" xr9:uid="{00000000-0011-0000-FFFF-FFFF9E000000}">
      <tableStyleElement type="firstRowStripe" dxfId="390"/>
      <tableStyleElement type="secondRowStripe" dxfId="389"/>
    </tableStyle>
    <tableStyle name="Boutique Complete Intro-style 28" pivot="0" count="2" xr9:uid="{00000000-0011-0000-FFFF-FFFF9F000000}">
      <tableStyleElement type="firstRowStripe" dxfId="388"/>
      <tableStyleElement type="secondRowStripe" dxfId="387"/>
    </tableStyle>
    <tableStyle name="Boutique Complete Intro-style 29" pivot="0" count="2" xr9:uid="{00000000-0011-0000-FFFF-FFFFA0000000}">
      <tableStyleElement type="firstRowStripe" dxfId="386"/>
      <tableStyleElement type="secondRowStripe" dxfId="385"/>
    </tableStyle>
    <tableStyle name="Boutique Complete Intro-style 30" pivot="0" count="2" xr9:uid="{00000000-0011-0000-FFFF-FFFFA1000000}">
      <tableStyleElement type="firstRowStripe" dxfId="384"/>
      <tableStyleElement type="secondRowStripe" dxfId="383"/>
    </tableStyle>
    <tableStyle name="Boutique Complete Intro-style 31" pivot="0" count="2" xr9:uid="{00000000-0011-0000-FFFF-FFFFA2000000}">
      <tableStyleElement type="firstRowStripe" dxfId="382"/>
      <tableStyleElement type="secondRowStripe" dxfId="381"/>
    </tableStyle>
    <tableStyle name="Boutique Complete Intro-style 32" pivot="0" count="2" xr9:uid="{00000000-0011-0000-FFFF-FFFFA3000000}">
      <tableStyleElement type="firstRowStripe" dxfId="380"/>
      <tableStyleElement type="secondRowStripe" dxfId="379"/>
    </tableStyle>
    <tableStyle name="Boutique Complete Intro-style 33" pivot="0" count="2" xr9:uid="{00000000-0011-0000-FFFF-FFFFA4000000}">
      <tableStyleElement type="firstRowStripe" dxfId="378"/>
      <tableStyleElement type="secondRowStripe" dxfId="377"/>
    </tableStyle>
    <tableStyle name="Boutique Complete Intro-style 34" pivot="0" count="2" xr9:uid="{00000000-0011-0000-FFFF-FFFFA5000000}">
      <tableStyleElement type="firstRowStripe" dxfId="376"/>
      <tableStyleElement type="secondRowStripe" dxfId="375"/>
    </tableStyle>
    <tableStyle name="Boutique Complete Intro-style 35" pivot="0" count="2" xr9:uid="{00000000-0011-0000-FFFF-FFFFA6000000}">
      <tableStyleElement type="firstRowStripe" dxfId="374"/>
      <tableStyleElement type="secondRowStripe" dxfId="373"/>
    </tableStyle>
    <tableStyle name="EuforaColor Petite Intro-style" pivot="0" count="2" xr9:uid="{00000000-0011-0000-FFFF-FFFFA7000000}">
      <tableStyleElement type="firstRowStripe" dxfId="372"/>
      <tableStyleElement type="secondRowStripe" dxfId="371"/>
    </tableStyle>
    <tableStyle name="EuforaColor Petite Intro-style 2" pivot="0" count="2" xr9:uid="{00000000-0011-0000-FFFF-FFFFA8000000}">
      <tableStyleElement type="firstRowStripe" dxfId="370"/>
      <tableStyleElement type="secondRowStripe" dxfId="369"/>
    </tableStyle>
    <tableStyle name="EuforaColor Petite Intro-style 3" pivot="0" count="2" xr9:uid="{00000000-0011-0000-FFFF-FFFFA9000000}">
      <tableStyleElement type="firstRowStripe" dxfId="368"/>
      <tableStyleElement type="secondRowStripe" dxfId="367"/>
    </tableStyle>
    <tableStyle name="EuforaColor Petite Intro-style 4" pivot="0" count="2" xr9:uid="{00000000-0011-0000-FFFF-FFFFAA000000}">
      <tableStyleElement type="firstRowStripe" dxfId="366"/>
      <tableStyleElement type="secondRowStripe" dxfId="365"/>
    </tableStyle>
    <tableStyle name="EuforaColor Petite Intro-style 5" pivot="0" count="2" xr9:uid="{00000000-0011-0000-FFFF-FFFFAB000000}">
      <tableStyleElement type="firstRowStripe" dxfId="364"/>
      <tableStyleElement type="secondRowStripe" dxfId="363"/>
    </tableStyle>
    <tableStyle name="EuforaColor Petite Intro-style 6" pivot="0" count="2" xr9:uid="{00000000-0011-0000-FFFF-FFFFAC000000}">
      <tableStyleElement type="firstRowStripe" dxfId="362"/>
      <tableStyleElement type="secondRowStripe" dxfId="361"/>
    </tableStyle>
    <tableStyle name="EuforaColor Petite Intro-style 7" pivot="0" count="2" xr9:uid="{00000000-0011-0000-FFFF-FFFFAD000000}">
      <tableStyleElement type="firstRowStripe" dxfId="360"/>
      <tableStyleElement type="secondRowStripe" dxfId="359"/>
    </tableStyle>
    <tableStyle name="EuforaColor Petite Intro-style 8" pivot="0" count="2" xr9:uid="{00000000-0011-0000-FFFF-FFFFAE000000}">
      <tableStyleElement type="firstRowStripe" dxfId="358"/>
      <tableStyleElement type="secondRowStripe" dxfId="357"/>
    </tableStyle>
    <tableStyle name="EuforaColor Petite Intro-style 9" pivot="0" count="2" xr9:uid="{00000000-0011-0000-FFFF-FFFFAF000000}">
      <tableStyleElement type="firstRowStripe" dxfId="356"/>
      <tableStyleElement type="secondRowStripe" dxfId="355"/>
    </tableStyle>
    <tableStyle name="EuforaColor Petite Intro-style 10" pivot="0" count="2" xr9:uid="{00000000-0011-0000-FFFF-FFFFB0000000}">
      <tableStyleElement type="firstRowStripe" dxfId="354"/>
      <tableStyleElement type="secondRowStripe" dxfId="353"/>
    </tableStyle>
    <tableStyle name="EuforaColor Petite Intro-style 11" pivot="0" count="2" xr9:uid="{00000000-0011-0000-FFFF-FFFFB1000000}">
      <tableStyleElement type="firstRowStripe" dxfId="352"/>
      <tableStyleElement type="secondRowStripe" dxfId="351"/>
    </tableStyle>
    <tableStyle name="EuforaColor Petite Intro-style 12" pivot="0" count="2" xr9:uid="{00000000-0011-0000-FFFF-FFFFB2000000}">
      <tableStyleElement type="firstRowStripe" dxfId="350"/>
      <tableStyleElement type="secondRowStripe" dxfId="349"/>
    </tableStyle>
    <tableStyle name="EuforaColor Petite Intro-style 13" pivot="0" count="2" xr9:uid="{00000000-0011-0000-FFFF-FFFFB3000000}">
      <tableStyleElement type="firstRowStripe" dxfId="348"/>
      <tableStyleElement type="secondRowStripe" dxfId="347"/>
    </tableStyle>
    <tableStyle name="EuforaColor Petite Intro-style 14" pivot="0" count="2" xr9:uid="{00000000-0011-0000-FFFF-FFFFB4000000}">
      <tableStyleElement type="firstRowStripe" dxfId="346"/>
      <tableStyleElement type="secondRowStripe" dxfId="345"/>
    </tableStyle>
    <tableStyle name="EuforaColor Petite Intro-style 15" pivot="0" count="2" xr9:uid="{00000000-0011-0000-FFFF-FFFFB5000000}">
      <tableStyleElement type="firstRowStripe" dxfId="344"/>
      <tableStyleElement type="secondRowStripe" dxfId="343"/>
    </tableStyle>
    <tableStyle name="EuforaColor Petite Intro-style 16" pivot="0" count="2" xr9:uid="{00000000-0011-0000-FFFF-FFFFB6000000}">
      <tableStyleElement type="firstRowStripe" dxfId="342"/>
      <tableStyleElement type="secondRowStripe" dxfId="341"/>
    </tableStyle>
    <tableStyle name="EuforaColor Petite Intro-style 17" pivot="0" count="2" xr9:uid="{00000000-0011-0000-FFFF-FFFFB7000000}">
      <tableStyleElement type="firstRowStripe" dxfId="340"/>
      <tableStyleElement type="secondRowStripe" dxfId="339"/>
    </tableStyle>
    <tableStyle name="EuforaColor Petite Intro-style 18" pivot="0" count="2" xr9:uid="{00000000-0011-0000-FFFF-FFFFB8000000}">
      <tableStyleElement type="firstRowStripe" dxfId="338"/>
      <tableStyleElement type="secondRowStripe" dxfId="337"/>
    </tableStyle>
    <tableStyle name="EuforaColor Petite Intro-style 19" pivot="0" count="2" xr9:uid="{00000000-0011-0000-FFFF-FFFFB9000000}">
      <tableStyleElement type="firstRowStripe" dxfId="336"/>
      <tableStyleElement type="secondRowStripe" dxfId="335"/>
    </tableStyle>
    <tableStyle name="EuforaColor Petite Intro-style 20" pivot="0" count="2" xr9:uid="{00000000-0011-0000-FFFF-FFFFBA000000}">
      <tableStyleElement type="firstRowStripe" dxfId="334"/>
      <tableStyleElement type="secondRowStripe" dxfId="333"/>
    </tableStyle>
    <tableStyle name="EuforaColor Petite Intro-style 21" pivot="0" count="2" xr9:uid="{00000000-0011-0000-FFFF-FFFFBB000000}">
      <tableStyleElement type="firstRowStripe" dxfId="332"/>
      <tableStyleElement type="secondRowStripe" dxfId="331"/>
    </tableStyle>
    <tableStyle name="EuforaColor Petite Intro-style 22" pivot="0" count="2" xr9:uid="{00000000-0011-0000-FFFF-FFFFBC000000}">
      <tableStyleElement type="firstRowStripe" dxfId="330"/>
      <tableStyleElement type="secondRowStripe" dxfId="329"/>
    </tableStyle>
    <tableStyle name="EuforaColor Grand Intro-style" pivot="0" count="2" xr9:uid="{00000000-0011-0000-FFFF-FFFFBD000000}">
      <tableStyleElement type="firstRowStripe" dxfId="328"/>
      <tableStyleElement type="secondRowStripe" dxfId="327"/>
    </tableStyle>
    <tableStyle name="EuforaColor Grand Intro-style 2" pivot="0" count="2" xr9:uid="{00000000-0011-0000-FFFF-FFFFBE000000}">
      <tableStyleElement type="firstRowStripe" dxfId="326"/>
      <tableStyleElement type="secondRowStripe" dxfId="325"/>
    </tableStyle>
    <tableStyle name="EuforaColor Grand Intro-style 3" pivot="0" count="2" xr9:uid="{00000000-0011-0000-FFFF-FFFFBF000000}">
      <tableStyleElement type="firstRowStripe" dxfId="324"/>
      <tableStyleElement type="secondRowStripe" dxfId="323"/>
    </tableStyle>
    <tableStyle name="EuforaColor Grand Intro-style 4" pivot="0" count="2" xr9:uid="{00000000-0011-0000-FFFF-FFFFC0000000}">
      <tableStyleElement type="firstRowStripe" dxfId="322"/>
      <tableStyleElement type="secondRowStripe" dxfId="321"/>
    </tableStyle>
    <tableStyle name="EuforaColor Grand Intro-style 5" pivot="0" count="2" xr9:uid="{00000000-0011-0000-FFFF-FFFFC1000000}">
      <tableStyleElement type="firstRowStripe" dxfId="320"/>
      <tableStyleElement type="secondRowStripe" dxfId="319"/>
    </tableStyle>
    <tableStyle name="EuforaColor Grand Intro-style 6" pivot="0" count="2" xr9:uid="{00000000-0011-0000-FFFF-FFFFC2000000}">
      <tableStyleElement type="firstRowStripe" dxfId="318"/>
      <tableStyleElement type="secondRowStripe" dxfId="317"/>
    </tableStyle>
    <tableStyle name="EuforaColor Grand Intro-style 7" pivot="0" count="2" xr9:uid="{00000000-0011-0000-FFFF-FFFFC3000000}">
      <tableStyleElement type="firstRowStripe" dxfId="316"/>
      <tableStyleElement type="secondRowStripe" dxfId="315"/>
    </tableStyle>
    <tableStyle name="EuforaColor Grand Intro-style 8" pivot="0" count="2" xr9:uid="{00000000-0011-0000-FFFF-FFFFC4000000}">
      <tableStyleElement type="firstRowStripe" dxfId="314"/>
      <tableStyleElement type="secondRowStripe" dxfId="313"/>
    </tableStyle>
    <tableStyle name="EuforaColor Grand Intro-style 9" pivot="0" count="2" xr9:uid="{00000000-0011-0000-FFFF-FFFFC5000000}">
      <tableStyleElement type="firstRowStripe" dxfId="312"/>
      <tableStyleElement type="secondRowStripe" dxfId="311"/>
    </tableStyle>
    <tableStyle name="EuforaColor Grand Intro-style 10" pivot="0" count="2" xr9:uid="{00000000-0011-0000-FFFF-FFFFC6000000}">
      <tableStyleElement type="firstRowStripe" dxfId="310"/>
      <tableStyleElement type="secondRowStripe" dxfId="309"/>
    </tableStyle>
    <tableStyle name="EuforaColor Grand Intro-style 11" pivot="0" count="2" xr9:uid="{00000000-0011-0000-FFFF-FFFFC7000000}">
      <tableStyleElement type="firstRowStripe" dxfId="308"/>
      <tableStyleElement type="secondRowStripe" dxfId="307"/>
    </tableStyle>
    <tableStyle name="EuforaColor Grand Intro-style 12" pivot="0" count="2" xr9:uid="{00000000-0011-0000-FFFF-FFFFC8000000}">
      <tableStyleElement type="firstRowStripe" dxfId="306"/>
      <tableStyleElement type="secondRowStripe" dxfId="305"/>
    </tableStyle>
    <tableStyle name="EuforaColor Grand Intro-style 13" pivot="0" count="2" xr9:uid="{00000000-0011-0000-FFFF-FFFFC9000000}">
      <tableStyleElement type="firstRowStripe" dxfId="304"/>
      <tableStyleElement type="secondRowStripe" dxfId="303"/>
    </tableStyle>
    <tableStyle name="EuforaColor Grand Intro-style 14" pivot="0" count="2" xr9:uid="{00000000-0011-0000-FFFF-FFFFCA000000}">
      <tableStyleElement type="firstRowStripe" dxfId="302"/>
      <tableStyleElement type="secondRowStripe" dxfId="301"/>
    </tableStyle>
    <tableStyle name="EuforaColor Grand Intro-style 15" pivot="0" count="2" xr9:uid="{00000000-0011-0000-FFFF-FFFFCB000000}">
      <tableStyleElement type="firstRowStripe" dxfId="300"/>
      <tableStyleElement type="secondRowStripe" dxfId="299"/>
    </tableStyle>
    <tableStyle name="EuforaColor Grand Intro-style 16" pivot="0" count="2" xr9:uid="{00000000-0011-0000-FFFF-FFFFCC000000}">
      <tableStyleElement type="firstRowStripe" dxfId="298"/>
      <tableStyleElement type="secondRowStripe" dxfId="297"/>
    </tableStyle>
    <tableStyle name="EuforaColor Grand Intro-style 17" pivot="0" count="2" xr9:uid="{00000000-0011-0000-FFFF-FFFFCD000000}">
      <tableStyleElement type="firstRowStripe" dxfId="296"/>
      <tableStyleElement type="secondRowStripe" dxfId="295"/>
    </tableStyle>
    <tableStyle name="EuforaColor Grand Intro-style 18" pivot="0" count="2" xr9:uid="{00000000-0011-0000-FFFF-FFFFCE000000}">
      <tableStyleElement type="firstRowStripe" dxfId="294"/>
      <tableStyleElement type="secondRowStripe" dxfId="293"/>
    </tableStyle>
    <tableStyle name="EuforaColor Grand Intro-style 19" pivot="0" count="2" xr9:uid="{00000000-0011-0000-FFFF-FFFFCF000000}">
      <tableStyleElement type="firstRowStripe" dxfId="292"/>
      <tableStyleElement type="secondRowStripe" dxfId="291"/>
    </tableStyle>
    <tableStyle name="EuforaColor Grand Intro-style 20" pivot="0" count="2" xr9:uid="{00000000-0011-0000-FFFF-FFFFD0000000}">
      <tableStyleElement type="firstRowStripe" dxfId="290"/>
      <tableStyleElement type="secondRowStripe" dxfId="289"/>
    </tableStyle>
    <tableStyle name="EuforaColor Grand Intro-style 21" pivot="0" count="2" xr9:uid="{00000000-0011-0000-FFFF-FFFFD1000000}">
      <tableStyleElement type="firstRowStripe" dxfId="288"/>
      <tableStyleElement type="secondRowStripe" dxfId="287"/>
    </tableStyle>
    <tableStyle name="EuforaColor Grand Intro-style 22" pivot="0" count="2" xr9:uid="{00000000-0011-0000-FFFF-FFFFD2000000}">
      <tableStyleElement type="firstRowStripe" dxfId="286"/>
      <tableStyleElement type="secondRowStripe" dxfId="285"/>
    </tableStyle>
    <tableStyle name="EuforaColor Grand Intro-style 23" pivot="0" count="2" xr9:uid="{00000000-0011-0000-FFFF-FFFFD3000000}">
      <tableStyleElement type="firstRowStripe" dxfId="284"/>
      <tableStyleElement type="secondRowStripe" dxfId="283"/>
    </tableStyle>
    <tableStyle name="EuforaColor Grand Intro-style 24" pivot="0" count="2" xr9:uid="{00000000-0011-0000-FFFF-FFFFD4000000}">
      <tableStyleElement type="firstRowStripe" dxfId="282"/>
      <tableStyleElement type="secondRowStripe" dxfId="281"/>
    </tableStyle>
    <tableStyle name="EuforaColor Grand Intro-style 25" pivot="0" count="2" xr9:uid="{00000000-0011-0000-FFFF-FFFFD5000000}">
      <tableStyleElement type="firstRowStripe" dxfId="280"/>
      <tableStyleElement type="secondRowStripe" dxfId="279"/>
    </tableStyle>
    <tableStyle name="ProTreatment Intro-style" pivot="0" count="2" xr9:uid="{00000000-0011-0000-FFFF-FFFFD6000000}">
      <tableStyleElement type="firstRowStripe" dxfId="278"/>
      <tableStyleElement type="secondRowStripe" dxfId="277"/>
    </tableStyle>
    <tableStyle name="For Him Intro-style" pivot="0" count="2" xr9:uid="{00000000-0011-0000-FFFF-FFFFD7000000}">
      <tableStyleElement type="firstRowStripe" dxfId="276"/>
      <tableStyleElement type="secondRowStripe" dxfId="27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447800" cy="2762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84000000}" name="Table_133" displayName="Table_133" ref="A6:H21" headerRowCount="0" headerRowDxfId="274" dataDxfId="273" totalsRowDxfId="272">
  <tableColumns count="8">
    <tableColumn id="1" xr3:uid="{00000000-0010-0000-8400-000001000000}" name="Column1" dataDxfId="271"/>
    <tableColumn id="2" xr3:uid="{00000000-0010-0000-8400-000002000000}" name="Column2" dataDxfId="270"/>
    <tableColumn id="3" xr3:uid="{00000000-0010-0000-8400-000003000000}" name="Column3" dataDxfId="269"/>
    <tableColumn id="4" xr3:uid="{00000000-0010-0000-8400-000004000000}" name="Column4" dataDxfId="268"/>
    <tableColumn id="5" xr3:uid="{00000000-0010-0000-8400-000005000000}" name="Column5" dataDxfId="267"/>
    <tableColumn id="6" xr3:uid="{00000000-0010-0000-8400-000006000000}" name="Column6" dataDxfId="266"/>
    <tableColumn id="7" xr3:uid="{00000000-0010-0000-8400-000007000000}" name="Column7" dataDxfId="265"/>
    <tableColumn id="8" xr3:uid="{00000000-0010-0000-8400-000008000000}" name="Column8" dataDxfId="264"/>
  </tableColumns>
  <tableStyleInfo name="Boutique Complete Intro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8D000000}" name="Table_142" displayName="Table_142" ref="A123:H126" headerRowCount="0">
  <tableColumns count="8">
    <tableColumn id="1" xr3:uid="{00000000-0010-0000-8D00-000001000000}" name="Column1"/>
    <tableColumn id="2" xr3:uid="{00000000-0010-0000-8D00-000002000000}" name="Column2"/>
    <tableColumn id="3" xr3:uid="{00000000-0010-0000-8D00-000003000000}" name="Column3"/>
    <tableColumn id="4" xr3:uid="{00000000-0010-0000-8D00-000004000000}" name="Column4"/>
    <tableColumn id="5" xr3:uid="{00000000-0010-0000-8D00-000005000000}" name="Column5"/>
    <tableColumn id="6" xr3:uid="{00000000-0010-0000-8D00-000006000000}" name="Column6"/>
    <tableColumn id="7" xr3:uid="{00000000-0010-0000-8D00-000007000000}" name="Column7"/>
    <tableColumn id="8" xr3:uid="{00000000-0010-0000-8D00-000008000000}" name="Column8"/>
  </tableColumns>
  <tableStyleInfo name="Boutique Complete Intro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8E000000}" name="Table_143" displayName="Table_143" ref="A132:H135" headerRowCount="0" headerRowDxfId="241" dataDxfId="240" totalsRowDxfId="239">
  <tableColumns count="8">
    <tableColumn id="1" xr3:uid="{00000000-0010-0000-8E00-000001000000}" name="Column1" dataDxfId="238"/>
    <tableColumn id="2" xr3:uid="{00000000-0010-0000-8E00-000002000000}" name="Column2" dataDxfId="237"/>
    <tableColumn id="3" xr3:uid="{00000000-0010-0000-8E00-000003000000}" name="Column3" dataDxfId="236"/>
    <tableColumn id="4" xr3:uid="{00000000-0010-0000-8E00-000004000000}" name="Column4" dataDxfId="235"/>
    <tableColumn id="5" xr3:uid="{00000000-0010-0000-8E00-000005000000}" name="Column5" dataDxfId="234"/>
    <tableColumn id="6" xr3:uid="{00000000-0010-0000-8E00-000006000000}" name="Column6" dataDxfId="233"/>
    <tableColumn id="7" xr3:uid="{00000000-0010-0000-8E00-000007000000}" name="Column7" dataDxfId="232"/>
    <tableColumn id="8" xr3:uid="{00000000-0010-0000-8E00-000008000000}" name="Column8" dataDxfId="231"/>
  </tableColumns>
  <tableStyleInfo name="Boutique Complete Intro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8F000000}" name="Table_144" displayName="Table_144" ref="A137:H143" headerRowCount="0" headerRowDxfId="230" dataDxfId="229" totalsRowDxfId="228">
  <tableColumns count="8">
    <tableColumn id="1" xr3:uid="{00000000-0010-0000-8F00-000001000000}" name="Column1" dataDxfId="227"/>
    <tableColumn id="2" xr3:uid="{00000000-0010-0000-8F00-000002000000}" name="Column2" dataDxfId="226"/>
    <tableColumn id="3" xr3:uid="{00000000-0010-0000-8F00-000003000000}" name="Column3" dataDxfId="225"/>
    <tableColumn id="4" xr3:uid="{00000000-0010-0000-8F00-000004000000}" name="Column4" dataDxfId="224"/>
    <tableColumn id="5" xr3:uid="{00000000-0010-0000-8F00-000005000000}" name="Column5" dataDxfId="223"/>
    <tableColumn id="6" xr3:uid="{00000000-0010-0000-8F00-000006000000}" name="Column6" dataDxfId="222"/>
    <tableColumn id="7" xr3:uid="{00000000-0010-0000-8F00-000007000000}" name="Column7" dataDxfId="221"/>
    <tableColumn id="8" xr3:uid="{00000000-0010-0000-8F00-000008000000}" name="Column8" dataDxfId="220"/>
  </tableColumns>
  <tableStyleInfo name="Boutique Complete Intro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90000000}" name="Table_145" displayName="Table_145" ref="A145:H149" headerRowCount="0" headerRowDxfId="219" dataDxfId="218" totalsRowDxfId="217">
  <tableColumns count="8">
    <tableColumn id="1" xr3:uid="{00000000-0010-0000-9000-000001000000}" name="Column1" dataDxfId="216"/>
    <tableColumn id="2" xr3:uid="{00000000-0010-0000-9000-000002000000}" name="Column2" dataDxfId="215"/>
    <tableColumn id="3" xr3:uid="{00000000-0010-0000-9000-000003000000}" name="Column3" dataDxfId="214"/>
    <tableColumn id="4" xr3:uid="{00000000-0010-0000-9000-000004000000}" name="Column4" dataDxfId="213"/>
    <tableColumn id="5" xr3:uid="{00000000-0010-0000-9000-000005000000}" name="Column5" dataDxfId="212"/>
    <tableColumn id="6" xr3:uid="{00000000-0010-0000-9000-000006000000}" name="Column6" dataDxfId="211"/>
    <tableColumn id="7" xr3:uid="{00000000-0010-0000-9000-000007000000}" name="Column7" dataDxfId="210"/>
    <tableColumn id="8" xr3:uid="{00000000-0010-0000-9000-000008000000}" name="Column8" dataDxfId="209"/>
  </tableColumns>
  <tableStyleInfo name="Boutique Complete Intro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91000000}" name="Table_146" displayName="Table_146" ref="A151:H156" headerRowCount="0" headerRowDxfId="208" dataDxfId="207" totalsRowDxfId="206">
  <tableColumns count="8">
    <tableColumn id="1" xr3:uid="{00000000-0010-0000-9100-000001000000}" name="Column1" dataDxfId="205"/>
    <tableColumn id="2" xr3:uid="{00000000-0010-0000-9100-000002000000}" name="Column2" dataDxfId="204"/>
    <tableColumn id="3" xr3:uid="{00000000-0010-0000-9100-000003000000}" name="Column3" dataDxfId="203"/>
    <tableColumn id="4" xr3:uid="{00000000-0010-0000-9100-000004000000}" name="Column4" dataDxfId="202"/>
    <tableColumn id="5" xr3:uid="{00000000-0010-0000-9100-000005000000}" name="Column5" dataDxfId="201"/>
    <tableColumn id="6" xr3:uid="{00000000-0010-0000-9100-000006000000}" name="Column6" dataDxfId="200"/>
    <tableColumn id="7" xr3:uid="{00000000-0010-0000-9100-000007000000}" name="Column7" dataDxfId="199"/>
    <tableColumn id="8" xr3:uid="{00000000-0010-0000-9100-000008000000}" name="Column8" dataDxfId="198"/>
  </tableColumns>
  <tableStyleInfo name="Boutique Complete Intro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92000000}" name="Table_147" displayName="Table_147" ref="A159:H163" headerRowCount="0" headerRowDxfId="197" dataDxfId="196" totalsRowDxfId="195">
  <tableColumns count="8">
    <tableColumn id="1" xr3:uid="{00000000-0010-0000-9200-000001000000}" name="Column1" dataDxfId="194"/>
    <tableColumn id="2" xr3:uid="{00000000-0010-0000-9200-000002000000}" name="Column2" dataDxfId="193"/>
    <tableColumn id="3" xr3:uid="{00000000-0010-0000-9200-000003000000}" name="Column3" dataDxfId="192"/>
    <tableColumn id="4" xr3:uid="{00000000-0010-0000-9200-000004000000}" name="Column4" dataDxfId="191"/>
    <tableColumn id="5" xr3:uid="{00000000-0010-0000-9200-000005000000}" name="Column5" dataDxfId="190"/>
    <tableColumn id="6" xr3:uid="{00000000-0010-0000-9200-000006000000}" name="Column6" dataDxfId="189"/>
    <tableColumn id="7" xr3:uid="{00000000-0010-0000-9200-000007000000}" name="Column7" dataDxfId="188"/>
    <tableColumn id="8" xr3:uid="{00000000-0010-0000-9200-000008000000}" name="Column8" dataDxfId="187"/>
  </tableColumns>
  <tableStyleInfo name="Boutique Complete Intro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93000000}" name="Table_148" displayName="Table_148" ref="A165:H168" headerRowCount="0" headerRowDxfId="186" dataDxfId="185" totalsRowDxfId="184">
  <tableColumns count="8">
    <tableColumn id="1" xr3:uid="{00000000-0010-0000-9300-000001000000}" name="Column1" dataDxfId="183"/>
    <tableColumn id="2" xr3:uid="{00000000-0010-0000-9300-000002000000}" name="Column2" dataDxfId="182"/>
    <tableColumn id="3" xr3:uid="{00000000-0010-0000-9300-000003000000}" name="Column3" dataDxfId="181"/>
    <tableColumn id="4" xr3:uid="{00000000-0010-0000-9300-000004000000}" name="Column4" dataDxfId="180"/>
    <tableColumn id="5" xr3:uid="{00000000-0010-0000-9300-000005000000}" name="Column5" dataDxfId="179"/>
    <tableColumn id="6" xr3:uid="{00000000-0010-0000-9300-000006000000}" name="Column6" dataDxfId="178"/>
    <tableColumn id="7" xr3:uid="{00000000-0010-0000-9300-000007000000}" name="Column7" dataDxfId="177"/>
    <tableColumn id="8" xr3:uid="{00000000-0010-0000-9300-000008000000}" name="Column8" dataDxfId="176"/>
  </tableColumns>
  <tableStyleInfo name="Boutique Complete Intro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94000000}" name="Table_149" displayName="Table_149" ref="A170:H171" headerRowCount="0" headerRowDxfId="175" dataDxfId="174" totalsRowDxfId="173">
  <tableColumns count="8">
    <tableColumn id="1" xr3:uid="{00000000-0010-0000-9400-000001000000}" name="Column1" dataDxfId="172"/>
    <tableColumn id="2" xr3:uid="{00000000-0010-0000-9400-000002000000}" name="Column2" dataDxfId="171"/>
    <tableColumn id="3" xr3:uid="{00000000-0010-0000-9400-000003000000}" name="Column3" dataDxfId="170"/>
    <tableColumn id="4" xr3:uid="{00000000-0010-0000-9400-000004000000}" name="Column4" dataDxfId="169"/>
    <tableColumn id="5" xr3:uid="{00000000-0010-0000-9400-000005000000}" name="Column5" dataDxfId="168"/>
    <tableColumn id="6" xr3:uid="{00000000-0010-0000-9400-000006000000}" name="Column6" dataDxfId="167"/>
    <tableColumn id="7" xr3:uid="{00000000-0010-0000-9400-000007000000}" name="Column7" dataDxfId="166"/>
    <tableColumn id="8" xr3:uid="{00000000-0010-0000-9400-000008000000}" name="Column8" dataDxfId="165"/>
  </tableColumns>
  <tableStyleInfo name="Boutique Complete Intro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95000000}" name="Table_150" displayName="Table_150" ref="A173:H176" headerRowCount="0" headerRowDxfId="164" dataDxfId="163" totalsRowDxfId="162">
  <tableColumns count="8">
    <tableColumn id="1" xr3:uid="{00000000-0010-0000-9500-000001000000}" name="Column1" dataDxfId="161"/>
    <tableColumn id="2" xr3:uid="{00000000-0010-0000-9500-000002000000}" name="Column2" dataDxfId="160"/>
    <tableColumn id="3" xr3:uid="{00000000-0010-0000-9500-000003000000}" name="Column3" dataDxfId="159"/>
    <tableColumn id="4" xr3:uid="{00000000-0010-0000-9500-000004000000}" name="Column4" dataDxfId="158"/>
    <tableColumn id="5" xr3:uid="{00000000-0010-0000-9500-000005000000}" name="Column5" dataDxfId="157"/>
    <tableColumn id="6" xr3:uid="{00000000-0010-0000-9500-000006000000}" name="Column6" dataDxfId="156"/>
    <tableColumn id="7" xr3:uid="{00000000-0010-0000-9500-000007000000}" name="Column7" dataDxfId="155"/>
    <tableColumn id="8" xr3:uid="{00000000-0010-0000-9500-000008000000}" name="Column8" dataDxfId="154"/>
  </tableColumns>
  <tableStyleInfo name="Boutique Complete Intro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96000000}" name="Table_151" displayName="Table_151" ref="A178:H186" headerRowCount="0" headerRowDxfId="153" dataDxfId="152" totalsRowDxfId="151">
  <tableColumns count="8">
    <tableColumn id="1" xr3:uid="{00000000-0010-0000-9600-000001000000}" name="Column1" dataDxfId="150"/>
    <tableColumn id="2" xr3:uid="{00000000-0010-0000-9600-000002000000}" name="Column2" dataDxfId="149"/>
    <tableColumn id="3" xr3:uid="{00000000-0010-0000-9600-000003000000}" name="Column3" dataDxfId="148"/>
    <tableColumn id="4" xr3:uid="{00000000-0010-0000-9600-000004000000}" name="Column4" dataDxfId="147"/>
    <tableColumn id="5" xr3:uid="{00000000-0010-0000-9600-000005000000}" name="Column5" dataDxfId="146"/>
    <tableColumn id="6" xr3:uid="{00000000-0010-0000-9600-000006000000}" name="Column6" dataDxfId="145"/>
    <tableColumn id="7" xr3:uid="{00000000-0010-0000-9600-000007000000}" name="Column7" dataDxfId="144"/>
    <tableColumn id="8" xr3:uid="{00000000-0010-0000-9600-000008000000}" name="Column8" dataDxfId="143"/>
  </tableColumns>
  <tableStyleInfo name="Boutique Complete Intro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85000000}" name="Table_134" displayName="Table_134" ref="A24:H43" headerRowCount="0">
  <tableColumns count="8">
    <tableColumn id="1" xr3:uid="{00000000-0010-0000-8500-000001000000}" name="Column1"/>
    <tableColumn id="2" xr3:uid="{00000000-0010-0000-8500-000002000000}" name="Column2"/>
    <tableColumn id="3" xr3:uid="{00000000-0010-0000-8500-000003000000}" name="Column3"/>
    <tableColumn id="4" xr3:uid="{00000000-0010-0000-8500-000004000000}" name="Column4"/>
    <tableColumn id="5" xr3:uid="{00000000-0010-0000-8500-000005000000}" name="Column5"/>
    <tableColumn id="6" xr3:uid="{00000000-0010-0000-8500-000006000000}" name="Column6"/>
    <tableColumn id="7" xr3:uid="{00000000-0010-0000-8500-000007000000}" name="Column7"/>
    <tableColumn id="8" xr3:uid="{00000000-0010-0000-8500-000008000000}" name="Column8"/>
  </tableColumns>
  <tableStyleInfo name="Boutique Complete Intro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97000000}" name="Table_152" displayName="Table_152" ref="A189:H190" headerRowCount="0" headerRowDxfId="142" dataDxfId="141" totalsRowDxfId="140">
  <tableColumns count="8">
    <tableColumn id="1" xr3:uid="{00000000-0010-0000-9700-000001000000}" name="Column1" dataDxfId="139"/>
    <tableColumn id="2" xr3:uid="{00000000-0010-0000-9700-000002000000}" name="Column2" dataDxfId="138"/>
    <tableColumn id="3" xr3:uid="{00000000-0010-0000-9700-000003000000}" name="Column3" dataDxfId="137"/>
    <tableColumn id="4" xr3:uid="{00000000-0010-0000-9700-000004000000}" name="Column4" dataDxfId="136"/>
    <tableColumn id="5" xr3:uid="{00000000-0010-0000-9700-000005000000}" name="Column5" dataDxfId="135"/>
    <tableColumn id="6" xr3:uid="{00000000-0010-0000-9700-000006000000}" name="Column6" dataDxfId="134"/>
    <tableColumn id="7" xr3:uid="{00000000-0010-0000-9700-000007000000}" name="Column7" dataDxfId="133"/>
    <tableColumn id="8" xr3:uid="{00000000-0010-0000-9700-000008000000}" name="Column8" dataDxfId="132"/>
  </tableColumns>
  <tableStyleInfo name="Boutique Complete Intro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98000000}" name="Table_153" displayName="Table_153" ref="A194:H195" headerRowCount="0" headerRowDxfId="131" dataDxfId="130" totalsRowDxfId="129">
  <tableColumns count="8">
    <tableColumn id="1" xr3:uid="{00000000-0010-0000-9800-000001000000}" name="Column1" dataDxfId="128"/>
    <tableColumn id="2" xr3:uid="{00000000-0010-0000-9800-000002000000}" name="Column2" dataDxfId="127"/>
    <tableColumn id="3" xr3:uid="{00000000-0010-0000-9800-000003000000}" name="Column3" dataDxfId="126"/>
    <tableColumn id="4" xr3:uid="{00000000-0010-0000-9800-000004000000}" name="Column4" dataDxfId="125"/>
    <tableColumn id="5" xr3:uid="{00000000-0010-0000-9800-000005000000}" name="Column5" dataDxfId="124"/>
    <tableColumn id="6" xr3:uid="{00000000-0010-0000-9800-000006000000}" name="Column6" dataDxfId="123"/>
    <tableColumn id="7" xr3:uid="{00000000-0010-0000-9800-000007000000}" name="Column7" dataDxfId="122"/>
    <tableColumn id="8" xr3:uid="{00000000-0010-0000-9800-000008000000}" name="Column8" dataDxfId="121"/>
  </tableColumns>
  <tableStyleInfo name="Boutique Complete Intro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99000000}" name="Table_154" displayName="Table_154" ref="A197:H204" headerRowCount="0" headerRowDxfId="120" dataDxfId="119" totalsRowDxfId="118">
  <tableColumns count="8">
    <tableColumn id="1" xr3:uid="{00000000-0010-0000-9900-000001000000}" name="Column1" dataDxfId="117"/>
    <tableColumn id="2" xr3:uid="{00000000-0010-0000-9900-000002000000}" name="Column2" dataDxfId="116"/>
    <tableColumn id="3" xr3:uid="{00000000-0010-0000-9900-000003000000}" name="Column3" dataDxfId="115"/>
    <tableColumn id="4" xr3:uid="{00000000-0010-0000-9900-000004000000}" name="Column4" dataDxfId="114"/>
    <tableColumn id="5" xr3:uid="{00000000-0010-0000-9900-000005000000}" name="Column5" dataDxfId="113"/>
    <tableColumn id="6" xr3:uid="{00000000-0010-0000-9900-000006000000}" name="Column6" dataDxfId="112"/>
    <tableColumn id="7" xr3:uid="{00000000-0010-0000-9900-000007000000}" name="Column7" dataDxfId="111"/>
    <tableColumn id="8" xr3:uid="{00000000-0010-0000-9900-000008000000}" name="Column8" dataDxfId="110"/>
  </tableColumns>
  <tableStyleInfo name="Boutique Complete Intro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00000000-000C-0000-FFFF-FFFF9A000000}" name="Table_155" displayName="Table_155" ref="A206:H209" headerRowCount="0" headerRowDxfId="109" dataDxfId="108" totalsRowDxfId="107">
  <tableColumns count="8">
    <tableColumn id="1" xr3:uid="{00000000-0010-0000-9A00-000001000000}" name="Column1" dataDxfId="106"/>
    <tableColumn id="2" xr3:uid="{00000000-0010-0000-9A00-000002000000}" name="Column2" dataDxfId="105"/>
    <tableColumn id="3" xr3:uid="{00000000-0010-0000-9A00-000003000000}" name="Column3" dataDxfId="104"/>
    <tableColumn id="4" xr3:uid="{00000000-0010-0000-9A00-000004000000}" name="Column4" dataDxfId="103"/>
    <tableColumn id="5" xr3:uid="{00000000-0010-0000-9A00-000005000000}" name="Column5" dataDxfId="102"/>
    <tableColumn id="6" xr3:uid="{00000000-0010-0000-9A00-000006000000}" name="Column6" dataDxfId="101"/>
    <tableColumn id="7" xr3:uid="{00000000-0010-0000-9A00-000007000000}" name="Column7" dataDxfId="100"/>
    <tableColumn id="8" xr3:uid="{00000000-0010-0000-9A00-000008000000}" name="Column8" dataDxfId="99"/>
  </tableColumns>
  <tableStyleInfo name="Boutique Complete Intro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0000000-000C-0000-FFFF-FFFF9B000000}" name="Table_156" displayName="Table_156" ref="A211:H220" headerRowCount="0" headerRowDxfId="98" dataDxfId="97" totalsRowDxfId="96">
  <tableColumns count="8">
    <tableColumn id="1" xr3:uid="{00000000-0010-0000-9B00-000001000000}" name="Column1" dataDxfId="95"/>
    <tableColumn id="2" xr3:uid="{00000000-0010-0000-9B00-000002000000}" name="Column2" dataDxfId="94"/>
    <tableColumn id="3" xr3:uid="{00000000-0010-0000-9B00-000003000000}" name="Column3" dataDxfId="93"/>
    <tableColumn id="4" xr3:uid="{00000000-0010-0000-9B00-000004000000}" name="Column4" dataDxfId="92"/>
    <tableColumn id="5" xr3:uid="{00000000-0010-0000-9B00-000005000000}" name="Column5" dataDxfId="91"/>
    <tableColumn id="6" xr3:uid="{00000000-0010-0000-9B00-000006000000}" name="Column6" dataDxfId="90"/>
    <tableColumn id="7" xr3:uid="{00000000-0010-0000-9B00-000007000000}" name="Column7" dataDxfId="89"/>
    <tableColumn id="8" xr3:uid="{00000000-0010-0000-9B00-000008000000}" name="Column8" dataDxfId="88"/>
  </tableColumns>
  <tableStyleInfo name="Boutique Complete Intro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00000000-000C-0000-FFFF-FFFF9C000000}" name="Table_157" displayName="Table_157" ref="A222:H225" headerRowCount="0" headerRowDxfId="87" dataDxfId="86" totalsRowDxfId="85">
  <tableColumns count="8">
    <tableColumn id="1" xr3:uid="{00000000-0010-0000-9C00-000001000000}" name="Column1" dataDxfId="84"/>
    <tableColumn id="2" xr3:uid="{00000000-0010-0000-9C00-000002000000}" name="Column2" dataDxfId="83"/>
    <tableColumn id="3" xr3:uid="{00000000-0010-0000-9C00-000003000000}" name="Column3" dataDxfId="82"/>
    <tableColumn id="4" xr3:uid="{00000000-0010-0000-9C00-000004000000}" name="Column4" dataDxfId="81"/>
    <tableColumn id="5" xr3:uid="{00000000-0010-0000-9C00-000005000000}" name="Column5" dataDxfId="80"/>
    <tableColumn id="6" xr3:uid="{00000000-0010-0000-9C00-000006000000}" name="Column6" dataDxfId="79"/>
    <tableColumn id="7" xr3:uid="{00000000-0010-0000-9C00-000007000000}" name="Column7" dataDxfId="78"/>
    <tableColumn id="8" xr3:uid="{00000000-0010-0000-9C00-000008000000}" name="Column8" dataDxfId="77"/>
  </tableColumns>
  <tableStyleInfo name="Boutique Complete Intro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00000000-000C-0000-FFFF-FFFF9D000000}" name="Table_158" displayName="Table_158" ref="A227:H235" headerRowCount="0" headerRowDxfId="76" dataDxfId="75" totalsRowDxfId="74">
  <tableColumns count="8">
    <tableColumn id="1" xr3:uid="{00000000-0010-0000-9D00-000001000000}" name="Column1" dataDxfId="73"/>
    <tableColumn id="2" xr3:uid="{00000000-0010-0000-9D00-000002000000}" name="Column2" dataDxfId="72"/>
    <tableColumn id="3" xr3:uid="{00000000-0010-0000-9D00-000003000000}" name="Column3" dataDxfId="71"/>
    <tableColumn id="4" xr3:uid="{00000000-0010-0000-9D00-000004000000}" name="Column4" dataDxfId="70"/>
    <tableColumn id="5" xr3:uid="{00000000-0010-0000-9D00-000005000000}" name="Column5" dataDxfId="69"/>
    <tableColumn id="6" xr3:uid="{00000000-0010-0000-9D00-000006000000}" name="Column6" dataDxfId="68"/>
    <tableColumn id="7" xr3:uid="{00000000-0010-0000-9D00-000007000000}" name="Column7" dataDxfId="67"/>
    <tableColumn id="8" xr3:uid="{00000000-0010-0000-9D00-000008000000}" name="Column8" dataDxfId="66"/>
  </tableColumns>
  <tableStyleInfo name="Boutique Complete Intro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0000000-000C-0000-FFFF-FFFF9E000000}" name="Table_159" displayName="Table_159" ref="A237:H238" headerRowCount="0" headerRowDxfId="65" dataDxfId="64" totalsRowDxfId="63">
  <tableColumns count="8">
    <tableColumn id="1" xr3:uid="{00000000-0010-0000-9E00-000001000000}" name="Column1" dataDxfId="62"/>
    <tableColumn id="2" xr3:uid="{00000000-0010-0000-9E00-000002000000}" name="Column2" dataDxfId="61"/>
    <tableColumn id="3" xr3:uid="{00000000-0010-0000-9E00-000003000000}" name="Column3" dataDxfId="60"/>
    <tableColumn id="4" xr3:uid="{00000000-0010-0000-9E00-000004000000}" name="Column4" dataDxfId="59"/>
    <tableColumn id="5" xr3:uid="{00000000-0010-0000-9E00-000005000000}" name="Column5" dataDxfId="58"/>
    <tableColumn id="6" xr3:uid="{00000000-0010-0000-9E00-000006000000}" name="Column6" dataDxfId="57"/>
    <tableColumn id="7" xr3:uid="{00000000-0010-0000-9E00-000007000000}" name="Column7" dataDxfId="56"/>
    <tableColumn id="8" xr3:uid="{00000000-0010-0000-9E00-000008000000}" name="Column8" dataDxfId="55"/>
  </tableColumns>
  <tableStyleInfo name="Boutique Complete Intro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00000000-000C-0000-FFFF-FFFF9F000000}" name="Table_160" displayName="Table_160" ref="A240:H245" headerRowCount="0" headerRowDxfId="54" dataDxfId="53" totalsRowDxfId="52">
  <tableColumns count="8">
    <tableColumn id="1" xr3:uid="{00000000-0010-0000-9F00-000001000000}" name="Column1" dataDxfId="51"/>
    <tableColumn id="2" xr3:uid="{00000000-0010-0000-9F00-000002000000}" name="Column2" dataDxfId="50"/>
    <tableColumn id="3" xr3:uid="{00000000-0010-0000-9F00-000003000000}" name="Column3" dataDxfId="49"/>
    <tableColumn id="4" xr3:uid="{00000000-0010-0000-9F00-000004000000}" name="Column4" dataDxfId="48"/>
    <tableColumn id="5" xr3:uid="{00000000-0010-0000-9F00-000005000000}" name="Column5" dataDxfId="47"/>
    <tableColumn id="6" xr3:uid="{00000000-0010-0000-9F00-000006000000}" name="Column6" dataDxfId="46"/>
    <tableColumn id="7" xr3:uid="{00000000-0010-0000-9F00-000007000000}" name="Column7" dataDxfId="45"/>
    <tableColumn id="8" xr3:uid="{00000000-0010-0000-9F00-000008000000}" name="Column8" dataDxfId="44"/>
  </tableColumns>
  <tableStyleInfo name="Boutique Complete Intro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00000000-000C-0000-FFFF-FFFFA0000000}" name="Table_161" displayName="Table_161" ref="A247:H248" headerRowCount="0" headerRowDxfId="43" dataDxfId="42" totalsRowDxfId="41">
  <tableColumns count="8">
    <tableColumn id="1" xr3:uid="{00000000-0010-0000-A000-000001000000}" name="Column1" dataDxfId="40"/>
    <tableColumn id="2" xr3:uid="{00000000-0010-0000-A000-000002000000}" name="Column2" dataDxfId="39"/>
    <tableColumn id="3" xr3:uid="{00000000-0010-0000-A000-000003000000}" name="Column3" dataDxfId="38"/>
    <tableColumn id="4" xr3:uid="{00000000-0010-0000-A000-000004000000}" name="Column4" dataDxfId="37"/>
    <tableColumn id="5" xr3:uid="{00000000-0010-0000-A000-000005000000}" name="Column5" dataDxfId="36"/>
    <tableColumn id="6" xr3:uid="{00000000-0010-0000-A000-000006000000}" name="Column6" dataDxfId="35"/>
    <tableColumn id="7" xr3:uid="{00000000-0010-0000-A000-000007000000}" name="Column7" dataDxfId="34"/>
    <tableColumn id="8" xr3:uid="{00000000-0010-0000-A000-000008000000}" name="Column8" dataDxfId="33"/>
  </tableColumns>
  <tableStyleInfo name="Boutique Complete Intro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86000000}" name="Table_135" displayName="Table_135" ref="A46:H58" headerRowCount="0">
  <tableColumns count="8">
    <tableColumn id="1" xr3:uid="{00000000-0010-0000-8600-000001000000}" name="Column1"/>
    <tableColumn id="2" xr3:uid="{00000000-0010-0000-8600-000002000000}" name="Column2"/>
    <tableColumn id="3" xr3:uid="{00000000-0010-0000-8600-000003000000}" name="Column3"/>
    <tableColumn id="4" xr3:uid="{00000000-0010-0000-8600-000004000000}" name="Column4"/>
    <tableColumn id="5" xr3:uid="{00000000-0010-0000-8600-000005000000}" name="Column5"/>
    <tableColumn id="6" xr3:uid="{00000000-0010-0000-8600-000006000000}" name="Column6"/>
    <tableColumn id="7" xr3:uid="{00000000-0010-0000-8600-000007000000}" name="Column7"/>
    <tableColumn id="8" xr3:uid="{00000000-0010-0000-8600-000008000000}" name="Column8"/>
  </tableColumns>
  <tableStyleInfo name="Boutique Complete Intro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00000000-000C-0000-FFFF-FFFFA1000000}" name="Table_162" displayName="Table_162" ref="A250:H253" headerRowCount="0" headerRowDxfId="32" dataDxfId="31" totalsRowDxfId="30">
  <tableColumns count="8">
    <tableColumn id="1" xr3:uid="{00000000-0010-0000-A100-000001000000}" name="Column1" dataDxfId="29"/>
    <tableColumn id="2" xr3:uid="{00000000-0010-0000-A100-000002000000}" name="Column2" dataDxfId="28"/>
    <tableColumn id="3" xr3:uid="{00000000-0010-0000-A100-000003000000}" name="Column3" dataDxfId="27"/>
    <tableColumn id="4" xr3:uid="{00000000-0010-0000-A100-000004000000}" name="Column4" dataDxfId="26"/>
    <tableColumn id="5" xr3:uid="{00000000-0010-0000-A100-000005000000}" name="Column5" dataDxfId="25"/>
    <tableColumn id="6" xr3:uid="{00000000-0010-0000-A100-000006000000}" name="Column6" dataDxfId="24"/>
    <tableColumn id="7" xr3:uid="{00000000-0010-0000-A100-000007000000}" name="Column7" dataDxfId="23"/>
    <tableColumn id="8" xr3:uid="{00000000-0010-0000-A100-000008000000}" name="Column8" dataDxfId="22"/>
  </tableColumns>
  <tableStyleInfo name="Boutique Complete Intro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00000000-000C-0000-FFFF-FFFFA2000000}" name="Table_163" displayName="Table_163" ref="A265:H267" headerRowCount="0">
  <tableColumns count="8">
    <tableColumn id="1" xr3:uid="{00000000-0010-0000-A200-000001000000}" name="Column1"/>
    <tableColumn id="2" xr3:uid="{00000000-0010-0000-A200-000002000000}" name="Column2"/>
    <tableColumn id="3" xr3:uid="{00000000-0010-0000-A200-000003000000}" name="Column3"/>
    <tableColumn id="4" xr3:uid="{00000000-0010-0000-A200-000004000000}" name="Column4"/>
    <tableColumn id="5" xr3:uid="{00000000-0010-0000-A200-000005000000}" name="Column5"/>
    <tableColumn id="6" xr3:uid="{00000000-0010-0000-A200-000006000000}" name="Column6"/>
    <tableColumn id="7" xr3:uid="{00000000-0010-0000-A200-000007000000}" name="Column7"/>
    <tableColumn id="8" xr3:uid="{00000000-0010-0000-A200-000008000000}" name="Column8"/>
  </tableColumns>
  <tableStyleInfo name="Boutique Complete Intro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0000000-000C-0000-FFFF-FFFFA3000000}" name="Table_164" displayName="Table_164" ref="A273:H297" headerRowCount="0" headerRowDxfId="21" dataDxfId="20" totalsRowDxfId="19">
  <tableColumns count="8">
    <tableColumn id="1" xr3:uid="{00000000-0010-0000-A300-000001000000}" name="Column1" dataDxfId="18"/>
    <tableColumn id="2" xr3:uid="{00000000-0010-0000-A300-000002000000}" name="Column2" dataDxfId="17"/>
    <tableColumn id="3" xr3:uid="{00000000-0010-0000-A300-000003000000}" name="Column3" dataDxfId="16"/>
    <tableColumn id="4" xr3:uid="{00000000-0010-0000-A300-000004000000}" name="Column4" dataDxfId="15"/>
    <tableColumn id="5" xr3:uid="{00000000-0010-0000-A300-000005000000}" name="Column5" dataDxfId="14"/>
    <tableColumn id="6" xr3:uid="{00000000-0010-0000-A300-000006000000}" name="Column6" dataDxfId="13"/>
    <tableColumn id="7" xr3:uid="{00000000-0010-0000-A300-000007000000}" name="Column7" dataDxfId="12"/>
    <tableColumn id="8" xr3:uid="{00000000-0010-0000-A300-000008000000}" name="Column8" dataDxfId="11"/>
  </tableColumns>
  <tableStyleInfo name="Boutique Complete Intro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00000000-000C-0000-FFFF-FFFFA4000000}" name="Table_165" displayName="Table_165" ref="A300:H346" headerRowCount="0" headerRowDxfId="10" dataDxfId="9" totalsRowDxfId="8">
  <tableColumns count="8">
    <tableColumn id="1" xr3:uid="{00000000-0010-0000-A400-000001000000}" name="Column1" dataDxfId="7"/>
    <tableColumn id="2" xr3:uid="{00000000-0010-0000-A400-000002000000}" name="Column2" dataDxfId="6"/>
    <tableColumn id="3" xr3:uid="{00000000-0010-0000-A400-000003000000}" name="Column3" dataDxfId="5"/>
    <tableColumn id="4" xr3:uid="{00000000-0010-0000-A400-000004000000}" name="Column4" dataDxfId="4"/>
    <tableColumn id="5" xr3:uid="{00000000-0010-0000-A400-000005000000}" name="Column5" dataDxfId="3"/>
    <tableColumn id="6" xr3:uid="{00000000-0010-0000-A400-000006000000}" name="Column6" dataDxfId="2"/>
    <tableColumn id="7" xr3:uid="{00000000-0010-0000-A400-000007000000}" name="Column7" dataDxfId="1"/>
    <tableColumn id="8" xr3:uid="{00000000-0010-0000-A400-000008000000}" name="Column8" dataDxfId="0"/>
  </tableColumns>
  <tableStyleInfo name="Boutique Complete Intro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00000000-000C-0000-FFFF-FFFFA5000000}" name="Table_166" displayName="Table_166" ref="A353:H364" headerRowCount="0">
  <tableColumns count="8">
    <tableColumn id="1" xr3:uid="{00000000-0010-0000-A500-000001000000}" name="Column1"/>
    <tableColumn id="2" xr3:uid="{00000000-0010-0000-A500-000002000000}" name="Column2"/>
    <tableColumn id="3" xr3:uid="{00000000-0010-0000-A500-000003000000}" name="Column3"/>
    <tableColumn id="4" xr3:uid="{00000000-0010-0000-A500-000004000000}" name="Column4"/>
    <tableColumn id="5" xr3:uid="{00000000-0010-0000-A500-000005000000}" name="Column5"/>
    <tableColumn id="6" xr3:uid="{00000000-0010-0000-A500-000006000000}" name="Column6"/>
    <tableColumn id="7" xr3:uid="{00000000-0010-0000-A500-000007000000}" name="Column7"/>
    <tableColumn id="8" xr3:uid="{00000000-0010-0000-A500-000008000000}" name="Column8"/>
  </tableColumns>
  <tableStyleInfo name="Boutique Complete Intro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00000000-000C-0000-FFFF-FFFFA6000000}" name="Table_167" displayName="Table_167" ref="A378:H381" headerRowCount="0">
  <tableColumns count="8">
    <tableColumn id="1" xr3:uid="{00000000-0010-0000-A600-000001000000}" name="Column1"/>
    <tableColumn id="2" xr3:uid="{00000000-0010-0000-A600-000002000000}" name="Column2"/>
    <tableColumn id="3" xr3:uid="{00000000-0010-0000-A600-000003000000}" name="Column3"/>
    <tableColumn id="4" xr3:uid="{00000000-0010-0000-A600-000004000000}" name="Column4"/>
    <tableColumn id="5" xr3:uid="{00000000-0010-0000-A600-000005000000}" name="Column5"/>
    <tableColumn id="6" xr3:uid="{00000000-0010-0000-A600-000006000000}" name="Column6"/>
    <tableColumn id="7" xr3:uid="{00000000-0010-0000-A600-000007000000}" name="Column7"/>
    <tableColumn id="8" xr3:uid="{00000000-0010-0000-A600-000008000000}" name="Column8"/>
  </tableColumns>
  <tableStyleInfo name="Boutique Complete Intro-style 35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87000000}" name="Table_136" displayName="Table_136" ref="A62:H76" headerRowCount="0" headerRowDxfId="263" dataDxfId="262" totalsRowDxfId="261">
  <tableColumns count="8">
    <tableColumn id="1" xr3:uid="{00000000-0010-0000-8700-000001000000}" name="Column1" dataDxfId="260"/>
    <tableColumn id="2" xr3:uid="{00000000-0010-0000-8700-000002000000}" name="Column2" dataDxfId="259"/>
    <tableColumn id="3" xr3:uid="{00000000-0010-0000-8700-000003000000}" name="Column3" dataDxfId="258"/>
    <tableColumn id="4" xr3:uid="{00000000-0010-0000-8700-000004000000}" name="Column4" dataDxfId="257"/>
    <tableColumn id="5" xr3:uid="{00000000-0010-0000-8700-000005000000}" name="Column5" dataDxfId="256"/>
    <tableColumn id="6" xr3:uid="{00000000-0010-0000-8700-000006000000}" name="Column6" dataDxfId="255"/>
    <tableColumn id="7" xr3:uid="{00000000-0010-0000-8700-000007000000}" name="Column7" dataDxfId="254"/>
    <tableColumn id="8" xr3:uid="{00000000-0010-0000-8700-000008000000}" name="Column8" dataDxfId="253"/>
  </tableColumns>
  <tableStyleInfo name="Boutique Complete Intro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88000000}" name="Table_137" displayName="Table_137" ref="A79:H83" headerRowCount="0">
  <tableColumns count="8">
    <tableColumn id="1" xr3:uid="{00000000-0010-0000-8800-000001000000}" name="Column1"/>
    <tableColumn id="2" xr3:uid="{00000000-0010-0000-8800-000002000000}" name="Column2"/>
    <tableColumn id="3" xr3:uid="{00000000-0010-0000-8800-000003000000}" name="Column3"/>
    <tableColumn id="4" xr3:uid="{00000000-0010-0000-8800-000004000000}" name="Column4"/>
    <tableColumn id="5" xr3:uid="{00000000-0010-0000-8800-000005000000}" name="Column5"/>
    <tableColumn id="6" xr3:uid="{00000000-0010-0000-8800-000006000000}" name="Column6"/>
    <tableColumn id="7" xr3:uid="{00000000-0010-0000-8800-000007000000}" name="Column7"/>
    <tableColumn id="8" xr3:uid="{00000000-0010-0000-8800-000008000000}" name="Column8"/>
  </tableColumns>
  <tableStyleInfo name="Boutique Complete Intro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89000000}" name="Table_138" displayName="Table_138" ref="A86:H91" headerRowCount="0" headerRowDxfId="252" dataDxfId="251" totalsRowDxfId="250">
  <tableColumns count="8">
    <tableColumn id="1" xr3:uid="{00000000-0010-0000-8900-000001000000}" name="Column1" dataDxfId="249"/>
    <tableColumn id="2" xr3:uid="{00000000-0010-0000-8900-000002000000}" name="Column2" dataDxfId="248"/>
    <tableColumn id="3" xr3:uid="{00000000-0010-0000-8900-000003000000}" name="Column3" dataDxfId="247"/>
    <tableColumn id="4" xr3:uid="{00000000-0010-0000-8900-000004000000}" name="Column4" dataDxfId="246"/>
    <tableColumn id="5" xr3:uid="{00000000-0010-0000-8900-000005000000}" name="Column5" dataDxfId="245"/>
    <tableColumn id="6" xr3:uid="{00000000-0010-0000-8900-000006000000}" name="Column6" dataDxfId="244"/>
    <tableColumn id="7" xr3:uid="{00000000-0010-0000-8900-000007000000}" name="Column7" dataDxfId="243"/>
    <tableColumn id="8" xr3:uid="{00000000-0010-0000-8900-000008000000}" name="Column8" dataDxfId="242"/>
  </tableColumns>
  <tableStyleInfo name="Boutique Complete Intro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8A000000}" name="Table_139" displayName="Table_139" ref="A94:H100" headerRowCount="0">
  <tableColumns count="8">
    <tableColumn id="1" xr3:uid="{00000000-0010-0000-8A00-000001000000}" name="Column1"/>
    <tableColumn id="2" xr3:uid="{00000000-0010-0000-8A00-000002000000}" name="Column2"/>
    <tableColumn id="3" xr3:uid="{00000000-0010-0000-8A00-000003000000}" name="Column3"/>
    <tableColumn id="4" xr3:uid="{00000000-0010-0000-8A00-000004000000}" name="Column4"/>
    <tableColumn id="5" xr3:uid="{00000000-0010-0000-8A00-000005000000}" name="Column5"/>
    <tableColumn id="6" xr3:uid="{00000000-0010-0000-8A00-000006000000}" name="Column6"/>
    <tableColumn id="7" xr3:uid="{00000000-0010-0000-8A00-000007000000}" name="Column7"/>
    <tableColumn id="8" xr3:uid="{00000000-0010-0000-8A00-000008000000}" name="Column8"/>
  </tableColumns>
  <tableStyleInfo name="Boutique Complete Intro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8B000000}" name="Table_140" displayName="Table_140" ref="A103:H110" headerRowCount="0">
  <tableColumns count="8">
    <tableColumn id="1" xr3:uid="{00000000-0010-0000-8B00-000001000000}" name="Column1"/>
    <tableColumn id="2" xr3:uid="{00000000-0010-0000-8B00-000002000000}" name="Column2"/>
    <tableColumn id="3" xr3:uid="{00000000-0010-0000-8B00-000003000000}" name="Column3"/>
    <tableColumn id="4" xr3:uid="{00000000-0010-0000-8B00-000004000000}" name="Column4"/>
    <tableColumn id="5" xr3:uid="{00000000-0010-0000-8B00-000005000000}" name="Column5"/>
    <tableColumn id="6" xr3:uid="{00000000-0010-0000-8B00-000006000000}" name="Column6"/>
    <tableColumn id="7" xr3:uid="{00000000-0010-0000-8B00-000007000000}" name="Column7"/>
    <tableColumn id="8" xr3:uid="{00000000-0010-0000-8B00-000008000000}" name="Column8"/>
  </tableColumns>
  <tableStyleInfo name="Boutique Complete Intro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8C000000}" name="Table_141" displayName="Table_141" ref="A113:H120" headerRowCount="0">
  <tableColumns count="8">
    <tableColumn id="1" xr3:uid="{00000000-0010-0000-8C00-000001000000}" name="Column1"/>
    <tableColumn id="2" xr3:uid="{00000000-0010-0000-8C00-000002000000}" name="Column2"/>
    <tableColumn id="3" xr3:uid="{00000000-0010-0000-8C00-000003000000}" name="Column3"/>
    <tableColumn id="4" xr3:uid="{00000000-0010-0000-8C00-000004000000}" name="Column4"/>
    <tableColumn id="5" xr3:uid="{00000000-0010-0000-8C00-000005000000}" name="Column5"/>
    <tableColumn id="6" xr3:uid="{00000000-0010-0000-8C00-000006000000}" name="Column6"/>
    <tableColumn id="7" xr3:uid="{00000000-0010-0000-8C00-000007000000}" name="Column7"/>
    <tableColumn id="8" xr3:uid="{00000000-0010-0000-8C00-000008000000}" name="Column8"/>
  </tableColumns>
  <tableStyleInfo name="Boutique Complete Intro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H411"/>
  <sheetViews>
    <sheetView tabSelected="1" workbookViewId="0">
      <pane ySplit="2" topLeftCell="A3" activePane="bottomLeft" state="frozen"/>
      <selection pane="bottomLeft" activeCell="J388" sqref="J388"/>
    </sheetView>
  </sheetViews>
  <sheetFormatPr defaultColWidth="14.453125" defaultRowHeight="15" customHeight="1" x14ac:dyDescent="0.35"/>
  <cols>
    <col min="1" max="1" width="7.453125" customWidth="1"/>
    <col min="2" max="2" width="27.7265625" customWidth="1"/>
    <col min="3" max="3" width="20.26953125" hidden="1" customWidth="1"/>
    <col min="4" max="4" width="50.26953125" customWidth="1"/>
    <col min="5" max="5" width="21.26953125" customWidth="1"/>
    <col min="6" max="6" width="9.453125" customWidth="1"/>
    <col min="7" max="7" width="15.7265625" customWidth="1"/>
    <col min="8" max="8" width="16.7265625" customWidth="1"/>
  </cols>
  <sheetData>
    <row r="1" spans="1:8" ht="42" customHeight="1" x14ac:dyDescent="0.35">
      <c r="A1" s="393" t="s">
        <v>785</v>
      </c>
      <c r="B1" s="368"/>
      <c r="C1" s="368"/>
      <c r="D1" s="368"/>
      <c r="E1" s="368"/>
      <c r="F1" s="368"/>
      <c r="G1" s="368"/>
      <c r="H1" s="368"/>
    </row>
    <row r="2" spans="1:8" ht="25" x14ac:dyDescent="0.3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</row>
    <row r="3" spans="1:8" x14ac:dyDescent="0.35">
      <c r="A3" s="394" t="s">
        <v>8</v>
      </c>
      <c r="B3" s="381"/>
      <c r="C3" s="381"/>
      <c r="D3" s="381"/>
      <c r="E3" s="381"/>
      <c r="F3" s="381"/>
      <c r="G3" s="381"/>
      <c r="H3" s="382"/>
    </row>
    <row r="4" spans="1:8" x14ac:dyDescent="0.35">
      <c r="A4" s="395" t="s">
        <v>523</v>
      </c>
      <c r="B4" s="364"/>
      <c r="C4" s="364"/>
      <c r="D4" s="364"/>
      <c r="E4" s="364"/>
      <c r="F4" s="364"/>
      <c r="G4" s="364"/>
      <c r="H4" s="365"/>
    </row>
    <row r="5" spans="1:8" ht="14.5" x14ac:dyDescent="0.35">
      <c r="A5" s="176"/>
      <c r="B5" s="172" t="s">
        <v>9</v>
      </c>
      <c r="C5" s="173">
        <v>810292018399</v>
      </c>
      <c r="D5" s="174" t="s">
        <v>524</v>
      </c>
      <c r="E5" s="127" t="s">
        <v>525</v>
      </c>
      <c r="F5" s="175"/>
      <c r="G5" s="128">
        <f t="shared" ref="G5:G15" si="0">F5*2</f>
        <v>0</v>
      </c>
      <c r="H5" s="129">
        <f t="shared" ref="H5:H21" si="1">F5*A5</f>
        <v>0</v>
      </c>
    </row>
    <row r="6" spans="1:8" ht="14.5" x14ac:dyDescent="0.35">
      <c r="A6" s="295">
        <v>2</v>
      </c>
      <c r="B6" s="330" t="s">
        <v>10</v>
      </c>
      <c r="C6" s="296">
        <v>810292017538</v>
      </c>
      <c r="D6" s="297" t="s">
        <v>526</v>
      </c>
      <c r="E6" s="330" t="s">
        <v>527</v>
      </c>
      <c r="F6" s="298"/>
      <c r="G6" s="332">
        <f t="shared" si="0"/>
        <v>0</v>
      </c>
      <c r="H6" s="333">
        <f t="shared" si="1"/>
        <v>0</v>
      </c>
    </row>
    <row r="7" spans="1:8" ht="14.5" x14ac:dyDescent="0.35">
      <c r="A7" s="281"/>
      <c r="B7" s="234" t="s">
        <v>11</v>
      </c>
      <c r="C7" s="224">
        <v>810292017545</v>
      </c>
      <c r="D7" s="225" t="s">
        <v>528</v>
      </c>
      <c r="E7" s="226" t="s">
        <v>529</v>
      </c>
      <c r="F7" s="227"/>
      <c r="G7" s="309">
        <f t="shared" si="0"/>
        <v>0</v>
      </c>
      <c r="H7" s="310">
        <f t="shared" si="1"/>
        <v>0</v>
      </c>
    </row>
    <row r="8" spans="1:8" ht="14.5" x14ac:dyDescent="0.35">
      <c r="A8" s="295"/>
      <c r="B8" s="330" t="s">
        <v>12</v>
      </c>
      <c r="C8" s="296">
        <v>810292018405</v>
      </c>
      <c r="D8" s="297" t="s">
        <v>530</v>
      </c>
      <c r="E8" s="306" t="s">
        <v>531</v>
      </c>
      <c r="F8" s="249"/>
      <c r="G8" s="307">
        <f t="shared" si="0"/>
        <v>0</v>
      </c>
      <c r="H8" s="308">
        <f t="shared" si="1"/>
        <v>0</v>
      </c>
    </row>
    <row r="9" spans="1:8" ht="14.5" x14ac:dyDescent="0.35">
      <c r="A9" s="281">
        <v>2</v>
      </c>
      <c r="B9" s="234" t="s">
        <v>13</v>
      </c>
      <c r="C9" s="224">
        <v>810292017514</v>
      </c>
      <c r="D9" s="225" t="s">
        <v>532</v>
      </c>
      <c r="E9" s="226" t="s">
        <v>533</v>
      </c>
      <c r="F9" s="227"/>
      <c r="G9" s="309">
        <f t="shared" si="0"/>
        <v>0</v>
      </c>
      <c r="H9" s="310">
        <f t="shared" si="1"/>
        <v>0</v>
      </c>
    </row>
    <row r="10" spans="1:8" ht="14.5" x14ac:dyDescent="0.35">
      <c r="A10" s="295"/>
      <c r="B10" s="330" t="s">
        <v>14</v>
      </c>
      <c r="C10" s="296">
        <v>810292017521</v>
      </c>
      <c r="D10" s="297" t="s">
        <v>534</v>
      </c>
      <c r="E10" s="306" t="s">
        <v>535</v>
      </c>
      <c r="F10" s="249"/>
      <c r="G10" s="307">
        <f t="shared" si="0"/>
        <v>0</v>
      </c>
      <c r="H10" s="308">
        <f t="shared" si="1"/>
        <v>0</v>
      </c>
    </row>
    <row r="11" spans="1:8" ht="14.5" x14ac:dyDescent="0.35">
      <c r="A11" s="281">
        <v>2</v>
      </c>
      <c r="B11" s="234" t="s">
        <v>15</v>
      </c>
      <c r="C11" s="224">
        <v>810292017507</v>
      </c>
      <c r="D11" s="225" t="s">
        <v>536</v>
      </c>
      <c r="E11" s="226" t="s">
        <v>537</v>
      </c>
      <c r="F11" s="227"/>
      <c r="G11" s="309">
        <f t="shared" si="0"/>
        <v>0</v>
      </c>
      <c r="H11" s="310">
        <f t="shared" si="1"/>
        <v>0</v>
      </c>
    </row>
    <row r="12" spans="1:8" ht="14.5" x14ac:dyDescent="0.35">
      <c r="A12" s="295">
        <v>2</v>
      </c>
      <c r="B12" s="351" t="s">
        <v>16</v>
      </c>
      <c r="C12" s="318">
        <v>810292018481</v>
      </c>
      <c r="D12" s="319" t="s">
        <v>538</v>
      </c>
      <c r="E12" s="320" t="s">
        <v>539</v>
      </c>
      <c r="F12" s="250"/>
      <c r="G12" s="307">
        <f t="shared" si="0"/>
        <v>0</v>
      </c>
      <c r="H12" s="308">
        <f t="shared" si="1"/>
        <v>0</v>
      </c>
    </row>
    <row r="13" spans="1:8" ht="14.5" x14ac:dyDescent="0.35">
      <c r="A13" s="281"/>
      <c r="B13" s="339" t="s">
        <v>17</v>
      </c>
      <c r="C13" s="313">
        <v>810292018511</v>
      </c>
      <c r="D13" s="314" t="s">
        <v>540</v>
      </c>
      <c r="E13" s="315" t="s">
        <v>541</v>
      </c>
      <c r="F13" s="299"/>
      <c r="G13" s="309">
        <f t="shared" si="0"/>
        <v>0</v>
      </c>
      <c r="H13" s="310">
        <f t="shared" si="1"/>
        <v>0</v>
      </c>
    </row>
    <row r="14" spans="1:8" ht="14.5" x14ac:dyDescent="0.35">
      <c r="A14" s="295"/>
      <c r="B14" s="352" t="s">
        <v>18</v>
      </c>
      <c r="C14" s="318">
        <v>810292018528</v>
      </c>
      <c r="D14" s="319" t="s">
        <v>542</v>
      </c>
      <c r="E14" s="320" t="s">
        <v>543</v>
      </c>
      <c r="F14" s="250"/>
      <c r="G14" s="307">
        <f t="shared" si="0"/>
        <v>0</v>
      </c>
      <c r="H14" s="308">
        <f t="shared" si="1"/>
        <v>0</v>
      </c>
    </row>
    <row r="15" spans="1:8" ht="14.5" x14ac:dyDescent="0.35">
      <c r="A15" s="281"/>
      <c r="B15" s="234" t="s">
        <v>19</v>
      </c>
      <c r="C15" s="224">
        <v>810292018306</v>
      </c>
      <c r="D15" s="225" t="s">
        <v>544</v>
      </c>
      <c r="E15" s="234" t="s">
        <v>545</v>
      </c>
      <c r="F15" s="227"/>
      <c r="G15" s="309">
        <f t="shared" si="0"/>
        <v>0</v>
      </c>
      <c r="H15" s="310">
        <f t="shared" si="1"/>
        <v>0</v>
      </c>
    </row>
    <row r="16" spans="1:8" ht="14.5" x14ac:dyDescent="0.35">
      <c r="A16" s="295"/>
      <c r="B16" s="330" t="s">
        <v>20</v>
      </c>
      <c r="C16" s="296">
        <v>810292018320</v>
      </c>
      <c r="D16" s="297" t="s">
        <v>546</v>
      </c>
      <c r="E16" s="306" t="s">
        <v>547</v>
      </c>
      <c r="F16" s="249"/>
      <c r="G16" s="307"/>
      <c r="H16" s="308">
        <f t="shared" si="1"/>
        <v>0</v>
      </c>
    </row>
    <row r="17" spans="1:8" ht="14.5" x14ac:dyDescent="0.35">
      <c r="A17" s="281"/>
      <c r="B17" s="234" t="s">
        <v>21</v>
      </c>
      <c r="C17" s="224">
        <v>810292018337</v>
      </c>
      <c r="D17" s="225" t="s">
        <v>548</v>
      </c>
      <c r="E17" s="226" t="s">
        <v>549</v>
      </c>
      <c r="F17" s="227"/>
      <c r="G17" s="309"/>
      <c r="H17" s="310">
        <f t="shared" si="1"/>
        <v>0</v>
      </c>
    </row>
    <row r="18" spans="1:8" ht="14.5" x14ac:dyDescent="0.35">
      <c r="A18" s="295"/>
      <c r="B18" s="330" t="s">
        <v>22</v>
      </c>
      <c r="C18" s="296">
        <v>810292018344</v>
      </c>
      <c r="D18" s="297" t="s">
        <v>550</v>
      </c>
      <c r="E18" s="306" t="s">
        <v>551</v>
      </c>
      <c r="F18" s="249"/>
      <c r="G18" s="307"/>
      <c r="H18" s="308">
        <f t="shared" si="1"/>
        <v>0</v>
      </c>
    </row>
    <row r="19" spans="1:8" ht="24" x14ac:dyDescent="0.35">
      <c r="A19" s="281"/>
      <c r="B19" s="234" t="s">
        <v>23</v>
      </c>
      <c r="C19" s="224">
        <v>810292018368</v>
      </c>
      <c r="D19" s="284" t="s">
        <v>552</v>
      </c>
      <c r="E19" s="226" t="s">
        <v>24</v>
      </c>
      <c r="F19" s="299"/>
      <c r="G19" s="309"/>
      <c r="H19" s="310">
        <f t="shared" si="1"/>
        <v>0</v>
      </c>
    </row>
    <row r="20" spans="1:8" ht="14.5" x14ac:dyDescent="0.35">
      <c r="A20" s="295"/>
      <c r="B20" s="330" t="s">
        <v>25</v>
      </c>
      <c r="C20" s="296">
        <v>810292018382</v>
      </c>
      <c r="D20" s="297" t="s">
        <v>553</v>
      </c>
      <c r="E20" s="320" t="s">
        <v>24</v>
      </c>
      <c r="F20" s="250"/>
      <c r="G20" s="307"/>
      <c r="H20" s="308">
        <f t="shared" si="1"/>
        <v>0</v>
      </c>
    </row>
    <row r="21" spans="1:8" ht="14.5" x14ac:dyDescent="0.35">
      <c r="A21" s="281"/>
      <c r="B21" s="353" t="s">
        <v>26</v>
      </c>
      <c r="C21" s="354">
        <v>810292018375</v>
      </c>
      <c r="D21" s="355" t="s">
        <v>554</v>
      </c>
      <c r="E21" s="356" t="s">
        <v>27</v>
      </c>
      <c r="F21" s="357"/>
      <c r="G21" s="309"/>
      <c r="H21" s="310">
        <f t="shared" si="1"/>
        <v>0</v>
      </c>
    </row>
    <row r="22" spans="1:8" ht="14.5" x14ac:dyDescent="0.35">
      <c r="A22" s="391" t="s">
        <v>28</v>
      </c>
      <c r="B22" s="364"/>
      <c r="C22" s="364"/>
      <c r="D22" s="364"/>
      <c r="E22" s="364"/>
      <c r="F22" s="364"/>
      <c r="G22" s="365"/>
      <c r="H22" s="32">
        <f>SUM(H6:H21)</f>
        <v>0</v>
      </c>
    </row>
    <row r="23" spans="1:8" x14ac:dyDescent="0.35">
      <c r="A23" s="396" t="s">
        <v>29</v>
      </c>
      <c r="B23" s="368"/>
      <c r="C23" s="368"/>
      <c r="D23" s="368"/>
      <c r="E23" s="368"/>
      <c r="F23" s="368"/>
      <c r="G23" s="368"/>
      <c r="H23" s="384"/>
    </row>
    <row r="24" spans="1:8" ht="14.5" x14ac:dyDescent="0.35">
      <c r="A24" s="77">
        <v>3</v>
      </c>
      <c r="B24" s="130" t="s">
        <v>30</v>
      </c>
      <c r="C24" s="79">
        <v>810292017279</v>
      </c>
      <c r="D24" s="80" t="s">
        <v>555</v>
      </c>
      <c r="E24" s="78" t="s">
        <v>556</v>
      </c>
      <c r="F24" s="81"/>
      <c r="G24" s="131">
        <f t="shared" ref="G24:G39" si="2">F24*2</f>
        <v>0</v>
      </c>
      <c r="H24" s="132">
        <f t="shared" ref="H24:H43" si="3">F24*A24</f>
        <v>0</v>
      </c>
    </row>
    <row r="25" spans="1:8" ht="14.5" x14ac:dyDescent="0.35">
      <c r="A25" s="295"/>
      <c r="B25" s="305" t="s">
        <v>31</v>
      </c>
      <c r="C25" s="296">
        <v>810292017286</v>
      </c>
      <c r="D25" s="297" t="s">
        <v>557</v>
      </c>
      <c r="E25" s="306" t="s">
        <v>558</v>
      </c>
      <c r="F25" s="249"/>
      <c r="G25" s="307">
        <f t="shared" si="2"/>
        <v>0</v>
      </c>
      <c r="H25" s="308">
        <f t="shared" si="3"/>
        <v>0</v>
      </c>
    </row>
    <row r="26" spans="1:8" ht="14.5" x14ac:dyDescent="0.35">
      <c r="A26" s="281">
        <v>3</v>
      </c>
      <c r="B26" s="223" t="s">
        <v>32</v>
      </c>
      <c r="C26" s="224">
        <v>810292017309</v>
      </c>
      <c r="D26" s="225" t="s">
        <v>559</v>
      </c>
      <c r="E26" s="226" t="s">
        <v>560</v>
      </c>
      <c r="F26" s="227"/>
      <c r="G26" s="309">
        <f t="shared" si="2"/>
        <v>0</v>
      </c>
      <c r="H26" s="310">
        <f t="shared" si="3"/>
        <v>0</v>
      </c>
    </row>
    <row r="27" spans="1:8" ht="14.5" x14ac:dyDescent="0.35">
      <c r="A27" s="295"/>
      <c r="B27" s="305" t="s">
        <v>33</v>
      </c>
      <c r="C27" s="296">
        <v>810292017316</v>
      </c>
      <c r="D27" s="297" t="s">
        <v>561</v>
      </c>
      <c r="E27" s="306" t="s">
        <v>562</v>
      </c>
      <c r="F27" s="249"/>
      <c r="G27" s="307">
        <f t="shared" si="2"/>
        <v>0</v>
      </c>
      <c r="H27" s="308">
        <f t="shared" si="3"/>
        <v>0</v>
      </c>
    </row>
    <row r="28" spans="1:8" ht="14.5" x14ac:dyDescent="0.35">
      <c r="A28" s="281"/>
      <c r="B28" s="339" t="s">
        <v>34</v>
      </c>
      <c r="C28" s="339" t="s">
        <v>35</v>
      </c>
      <c r="D28" s="346" t="s">
        <v>36</v>
      </c>
      <c r="E28" s="347" t="s">
        <v>563</v>
      </c>
      <c r="F28" s="227"/>
      <c r="G28" s="309">
        <f t="shared" si="2"/>
        <v>0</v>
      </c>
      <c r="H28" s="310">
        <f t="shared" si="3"/>
        <v>0</v>
      </c>
    </row>
    <row r="29" spans="1:8" ht="14.5" x14ac:dyDescent="0.35">
      <c r="A29" s="295">
        <v>3</v>
      </c>
      <c r="B29" s="305" t="s">
        <v>37</v>
      </c>
      <c r="C29" s="296">
        <v>810292017323</v>
      </c>
      <c r="D29" s="297" t="s">
        <v>564</v>
      </c>
      <c r="E29" s="306" t="s">
        <v>565</v>
      </c>
      <c r="F29" s="249"/>
      <c r="G29" s="307">
        <f t="shared" si="2"/>
        <v>0</v>
      </c>
      <c r="H29" s="308">
        <f t="shared" si="3"/>
        <v>0</v>
      </c>
    </row>
    <row r="30" spans="1:8" ht="14.5" x14ac:dyDescent="0.35">
      <c r="A30" s="281"/>
      <c r="B30" s="223" t="s">
        <v>38</v>
      </c>
      <c r="C30" s="224">
        <v>810292017330</v>
      </c>
      <c r="D30" s="225" t="s">
        <v>566</v>
      </c>
      <c r="E30" s="226" t="s">
        <v>567</v>
      </c>
      <c r="F30" s="227"/>
      <c r="G30" s="309">
        <f t="shared" si="2"/>
        <v>0</v>
      </c>
      <c r="H30" s="310">
        <f t="shared" si="3"/>
        <v>0</v>
      </c>
    </row>
    <row r="31" spans="1:8" ht="14.5" x14ac:dyDescent="0.35">
      <c r="A31" s="295"/>
      <c r="B31" s="336" t="s">
        <v>39</v>
      </c>
      <c r="C31" s="336" t="s">
        <v>40</v>
      </c>
      <c r="D31" s="348" t="s">
        <v>41</v>
      </c>
      <c r="E31" s="349" t="s">
        <v>568</v>
      </c>
      <c r="F31" s="249"/>
      <c r="G31" s="307">
        <f t="shared" si="2"/>
        <v>0</v>
      </c>
      <c r="H31" s="308">
        <f t="shared" si="3"/>
        <v>0</v>
      </c>
    </row>
    <row r="32" spans="1:8" ht="14.5" x14ac:dyDescent="0.35">
      <c r="A32" s="281">
        <v>3</v>
      </c>
      <c r="B32" s="223" t="s">
        <v>42</v>
      </c>
      <c r="C32" s="224">
        <v>810292017347</v>
      </c>
      <c r="D32" s="225" t="s">
        <v>569</v>
      </c>
      <c r="E32" s="226" t="s">
        <v>570</v>
      </c>
      <c r="F32" s="227"/>
      <c r="G32" s="309">
        <f t="shared" si="2"/>
        <v>0</v>
      </c>
      <c r="H32" s="310">
        <f t="shared" si="3"/>
        <v>0</v>
      </c>
    </row>
    <row r="33" spans="1:8" ht="14.5" x14ac:dyDescent="0.35">
      <c r="A33" s="295"/>
      <c r="B33" s="305" t="s">
        <v>43</v>
      </c>
      <c r="C33" s="296">
        <v>810292017354</v>
      </c>
      <c r="D33" s="297" t="s">
        <v>571</v>
      </c>
      <c r="E33" s="306" t="s">
        <v>572</v>
      </c>
      <c r="F33" s="249"/>
      <c r="G33" s="307">
        <f t="shared" si="2"/>
        <v>0</v>
      </c>
      <c r="H33" s="308">
        <f t="shared" si="3"/>
        <v>0</v>
      </c>
    </row>
    <row r="34" spans="1:8" ht="14.5" x14ac:dyDescent="0.35">
      <c r="A34" s="281">
        <v>3</v>
      </c>
      <c r="B34" s="223" t="s">
        <v>44</v>
      </c>
      <c r="C34" s="224">
        <v>810292017385</v>
      </c>
      <c r="D34" s="225" t="s">
        <v>573</v>
      </c>
      <c r="E34" s="226" t="s">
        <v>574</v>
      </c>
      <c r="F34" s="227"/>
      <c r="G34" s="309">
        <f t="shared" si="2"/>
        <v>0</v>
      </c>
      <c r="H34" s="310">
        <f t="shared" si="3"/>
        <v>0</v>
      </c>
    </row>
    <row r="35" spans="1:8" ht="14.5" x14ac:dyDescent="0.35">
      <c r="A35" s="295"/>
      <c r="B35" s="305" t="s">
        <v>45</v>
      </c>
      <c r="C35" s="296">
        <v>810292017392</v>
      </c>
      <c r="D35" s="297" t="s">
        <v>575</v>
      </c>
      <c r="E35" s="306" t="s">
        <v>576</v>
      </c>
      <c r="F35" s="249"/>
      <c r="G35" s="307">
        <f t="shared" si="2"/>
        <v>0</v>
      </c>
      <c r="H35" s="308">
        <f t="shared" si="3"/>
        <v>0</v>
      </c>
    </row>
    <row r="36" spans="1:8" ht="14.5" x14ac:dyDescent="0.35">
      <c r="A36" s="281">
        <v>3</v>
      </c>
      <c r="B36" s="223" t="s">
        <v>46</v>
      </c>
      <c r="C36" s="224">
        <v>810292017361</v>
      </c>
      <c r="D36" s="225" t="s">
        <v>577</v>
      </c>
      <c r="E36" s="226" t="s">
        <v>578</v>
      </c>
      <c r="F36" s="227"/>
      <c r="G36" s="309">
        <f t="shared" si="2"/>
        <v>0</v>
      </c>
      <c r="H36" s="310">
        <f t="shared" si="3"/>
        <v>0</v>
      </c>
    </row>
    <row r="37" spans="1:8" ht="14.5" x14ac:dyDescent="0.35">
      <c r="A37" s="295"/>
      <c r="B37" s="305" t="s">
        <v>47</v>
      </c>
      <c r="C37" s="296">
        <v>810292017378</v>
      </c>
      <c r="D37" s="297" t="s">
        <v>579</v>
      </c>
      <c r="E37" s="330" t="s">
        <v>580</v>
      </c>
      <c r="F37" s="249"/>
      <c r="G37" s="307">
        <f t="shared" si="2"/>
        <v>0</v>
      </c>
      <c r="H37" s="308">
        <f t="shared" si="3"/>
        <v>0</v>
      </c>
    </row>
    <row r="38" spans="1:8" ht="14.5" x14ac:dyDescent="0.35">
      <c r="A38" s="281"/>
      <c r="B38" s="281" t="s">
        <v>48</v>
      </c>
      <c r="C38" s="224">
        <v>810292017248</v>
      </c>
      <c r="D38" s="225" t="s">
        <v>49</v>
      </c>
      <c r="E38" s="234" t="s">
        <v>581</v>
      </c>
      <c r="F38" s="227"/>
      <c r="G38" s="309">
        <f t="shared" si="2"/>
        <v>0</v>
      </c>
      <c r="H38" s="310">
        <f t="shared" si="3"/>
        <v>0</v>
      </c>
    </row>
    <row r="39" spans="1:8" ht="14.5" x14ac:dyDescent="0.35">
      <c r="A39" s="295">
        <v>3</v>
      </c>
      <c r="B39" s="305" t="s">
        <v>50</v>
      </c>
      <c r="C39" s="296">
        <v>810292016784</v>
      </c>
      <c r="D39" s="297" t="s">
        <v>582</v>
      </c>
      <c r="E39" s="330" t="s">
        <v>583</v>
      </c>
      <c r="F39" s="249"/>
      <c r="G39" s="307">
        <f t="shared" si="2"/>
        <v>0</v>
      </c>
      <c r="H39" s="308">
        <f t="shared" si="3"/>
        <v>0</v>
      </c>
    </row>
    <row r="40" spans="1:8" ht="14.5" x14ac:dyDescent="0.35">
      <c r="A40" s="281"/>
      <c r="B40" s="223" t="s">
        <v>51</v>
      </c>
      <c r="C40" s="224">
        <v>810292017460</v>
      </c>
      <c r="D40" s="225" t="s">
        <v>584</v>
      </c>
      <c r="E40" s="234" t="s">
        <v>585</v>
      </c>
      <c r="F40" s="227"/>
      <c r="G40" s="309" t="s">
        <v>52</v>
      </c>
      <c r="H40" s="310">
        <f t="shared" si="3"/>
        <v>0</v>
      </c>
    </row>
    <row r="41" spans="1:8" ht="14.5" x14ac:dyDescent="0.35">
      <c r="A41" s="295">
        <v>3</v>
      </c>
      <c r="B41" s="305" t="s">
        <v>53</v>
      </c>
      <c r="C41" s="296">
        <v>810292017293</v>
      </c>
      <c r="D41" s="297" t="s">
        <v>586</v>
      </c>
      <c r="E41" s="306" t="s">
        <v>587</v>
      </c>
      <c r="F41" s="249"/>
      <c r="G41" s="307">
        <f t="shared" ref="G41:G42" si="4">F41*2</f>
        <v>0</v>
      </c>
      <c r="H41" s="308">
        <f t="shared" si="3"/>
        <v>0</v>
      </c>
    </row>
    <row r="42" spans="1:8" ht="14.5" x14ac:dyDescent="0.35">
      <c r="A42" s="281">
        <v>3</v>
      </c>
      <c r="B42" s="223" t="s">
        <v>54</v>
      </c>
      <c r="C42" s="224">
        <v>810292017262</v>
      </c>
      <c r="D42" s="225" t="s">
        <v>588</v>
      </c>
      <c r="E42" s="234" t="s">
        <v>589</v>
      </c>
      <c r="F42" s="227"/>
      <c r="G42" s="309">
        <f t="shared" si="4"/>
        <v>0</v>
      </c>
      <c r="H42" s="310">
        <f t="shared" si="3"/>
        <v>0</v>
      </c>
    </row>
    <row r="43" spans="1:8" ht="14.5" x14ac:dyDescent="0.35">
      <c r="A43" s="340"/>
      <c r="B43" s="341" t="s">
        <v>55</v>
      </c>
      <c r="C43" s="342">
        <v>810292017255</v>
      </c>
      <c r="D43" s="343" t="s">
        <v>590</v>
      </c>
      <c r="E43" s="350" t="s">
        <v>591</v>
      </c>
      <c r="F43" s="300"/>
      <c r="G43" s="345" t="s">
        <v>52</v>
      </c>
      <c r="H43" s="322">
        <f t="shared" si="3"/>
        <v>0</v>
      </c>
    </row>
    <row r="44" spans="1:8" ht="14.5" x14ac:dyDescent="0.35">
      <c r="A44" s="392" t="s">
        <v>56</v>
      </c>
      <c r="B44" s="364"/>
      <c r="C44" s="364"/>
      <c r="D44" s="364"/>
      <c r="E44" s="364"/>
      <c r="F44" s="364"/>
      <c r="G44" s="365"/>
      <c r="H44" s="33">
        <f>SUM(H24:H43)</f>
        <v>0</v>
      </c>
    </row>
    <row r="45" spans="1:8" x14ac:dyDescent="0.35">
      <c r="A45" s="383" t="s">
        <v>592</v>
      </c>
      <c r="B45" s="368"/>
      <c r="C45" s="368"/>
      <c r="D45" s="368"/>
      <c r="E45" s="368"/>
      <c r="F45" s="368"/>
      <c r="G45" s="368"/>
      <c r="H45" s="384"/>
    </row>
    <row r="46" spans="1:8" ht="14.5" x14ac:dyDescent="0.35">
      <c r="A46" s="137">
        <v>2</v>
      </c>
      <c r="B46" s="86" t="s">
        <v>57</v>
      </c>
      <c r="C46" s="138">
        <v>810292017484</v>
      </c>
      <c r="D46" s="139" t="s">
        <v>593</v>
      </c>
      <c r="E46" s="87" t="s">
        <v>594</v>
      </c>
      <c r="F46" s="81"/>
      <c r="G46" s="140">
        <f t="shared" ref="G46:G52" si="5">F46*2</f>
        <v>0</v>
      </c>
      <c r="H46" s="141">
        <f t="shared" ref="H46:H58" si="6">F46*A46</f>
        <v>0</v>
      </c>
    </row>
    <row r="47" spans="1:8" ht="14.5" x14ac:dyDescent="0.35">
      <c r="A47" s="8"/>
      <c r="B47" s="9" t="s">
        <v>58</v>
      </c>
      <c r="C47" s="110">
        <v>810292017491</v>
      </c>
      <c r="D47" s="116" t="s">
        <v>595</v>
      </c>
      <c r="E47" s="142" t="s">
        <v>596</v>
      </c>
      <c r="F47" s="82"/>
      <c r="G47" s="114">
        <f t="shared" si="5"/>
        <v>0</v>
      </c>
      <c r="H47" s="115">
        <f t="shared" si="6"/>
        <v>0</v>
      </c>
    </row>
    <row r="48" spans="1:8" ht="14.5" x14ac:dyDescent="0.35">
      <c r="A48" s="8">
        <v>2</v>
      </c>
      <c r="B48" s="9" t="s">
        <v>59</v>
      </c>
      <c r="C48" s="110">
        <v>810292017576</v>
      </c>
      <c r="D48" s="116" t="s">
        <v>597</v>
      </c>
      <c r="E48" s="142" t="s">
        <v>598</v>
      </c>
      <c r="F48" s="83"/>
      <c r="G48" s="114">
        <f t="shared" si="5"/>
        <v>0</v>
      </c>
      <c r="H48" s="115">
        <f t="shared" si="6"/>
        <v>0</v>
      </c>
    </row>
    <row r="49" spans="1:8" ht="14.5" x14ac:dyDescent="0.35">
      <c r="A49" s="8">
        <v>0</v>
      </c>
      <c r="B49" s="9" t="s">
        <v>60</v>
      </c>
      <c r="C49" s="110">
        <v>810292017583</v>
      </c>
      <c r="D49" s="116" t="s">
        <v>599</v>
      </c>
      <c r="E49" s="142" t="s">
        <v>600</v>
      </c>
      <c r="F49" s="82"/>
      <c r="G49" s="114">
        <f t="shared" si="5"/>
        <v>0</v>
      </c>
      <c r="H49" s="115">
        <f t="shared" si="6"/>
        <v>0</v>
      </c>
    </row>
    <row r="50" spans="1:8" ht="14.5" x14ac:dyDescent="0.35">
      <c r="A50" s="8">
        <v>2</v>
      </c>
      <c r="B50" s="9" t="s">
        <v>61</v>
      </c>
      <c r="C50" s="110">
        <v>810292017552</v>
      </c>
      <c r="D50" s="116" t="s">
        <v>62</v>
      </c>
      <c r="E50" s="92" t="s">
        <v>601</v>
      </c>
      <c r="F50" s="83"/>
      <c r="G50" s="114">
        <f t="shared" si="5"/>
        <v>0</v>
      </c>
      <c r="H50" s="115">
        <f t="shared" si="6"/>
        <v>0</v>
      </c>
    </row>
    <row r="51" spans="1:8" ht="14.5" x14ac:dyDescent="0.35">
      <c r="A51" s="8">
        <v>3</v>
      </c>
      <c r="B51" s="9" t="s">
        <v>63</v>
      </c>
      <c r="C51" s="110">
        <v>810292017590</v>
      </c>
      <c r="D51" s="116" t="s">
        <v>64</v>
      </c>
      <c r="E51" s="142" t="s">
        <v>602</v>
      </c>
      <c r="F51" s="82"/>
      <c r="G51" s="114">
        <f t="shared" si="5"/>
        <v>0</v>
      </c>
      <c r="H51" s="115">
        <f t="shared" si="6"/>
        <v>0</v>
      </c>
    </row>
    <row r="52" spans="1:8" ht="14.5" x14ac:dyDescent="0.35">
      <c r="A52" s="8">
        <v>3</v>
      </c>
      <c r="B52" s="9" t="s">
        <v>65</v>
      </c>
      <c r="C52" s="110">
        <v>810292017569</v>
      </c>
      <c r="D52" s="116" t="s">
        <v>66</v>
      </c>
      <c r="E52" s="142" t="s">
        <v>603</v>
      </c>
      <c r="F52" s="83"/>
      <c r="G52" s="114">
        <f t="shared" si="5"/>
        <v>0</v>
      </c>
      <c r="H52" s="115">
        <f t="shared" si="6"/>
        <v>0</v>
      </c>
    </row>
    <row r="53" spans="1:8" ht="14.5" x14ac:dyDescent="0.35">
      <c r="A53" s="8">
        <v>3</v>
      </c>
      <c r="B53" s="9" t="s">
        <v>67</v>
      </c>
      <c r="C53" s="110">
        <v>810292017606</v>
      </c>
      <c r="D53" s="116" t="s">
        <v>68</v>
      </c>
      <c r="E53" s="142" t="s">
        <v>604</v>
      </c>
      <c r="F53" s="82"/>
      <c r="G53" s="114">
        <v>30.5</v>
      </c>
      <c r="H53" s="115">
        <f t="shared" si="6"/>
        <v>0</v>
      </c>
    </row>
    <row r="54" spans="1:8" ht="14.5" x14ac:dyDescent="0.35">
      <c r="A54" s="8">
        <v>2</v>
      </c>
      <c r="B54" s="9" t="s">
        <v>69</v>
      </c>
      <c r="C54" s="110">
        <v>810292017637</v>
      </c>
      <c r="D54" s="116" t="s">
        <v>70</v>
      </c>
      <c r="E54" s="142" t="s">
        <v>605</v>
      </c>
      <c r="F54" s="83"/>
      <c r="G54" s="114">
        <f t="shared" ref="G54:G58" si="7">F54*2</f>
        <v>0</v>
      </c>
      <c r="H54" s="115">
        <f t="shared" si="6"/>
        <v>0</v>
      </c>
    </row>
    <row r="55" spans="1:8" ht="14.5" x14ac:dyDescent="0.35">
      <c r="A55" s="8"/>
      <c r="B55" s="9" t="s">
        <v>71</v>
      </c>
      <c r="C55" s="110">
        <v>810292017644</v>
      </c>
      <c r="D55" s="116" t="s">
        <v>70</v>
      </c>
      <c r="E55" s="142" t="s">
        <v>606</v>
      </c>
      <c r="F55" s="82"/>
      <c r="G55" s="114">
        <f t="shared" si="7"/>
        <v>0</v>
      </c>
      <c r="H55" s="115">
        <f t="shared" si="6"/>
        <v>0</v>
      </c>
    </row>
    <row r="56" spans="1:8" ht="14.5" x14ac:dyDescent="0.35">
      <c r="A56" s="8">
        <v>2</v>
      </c>
      <c r="B56" s="9" t="s">
        <v>72</v>
      </c>
      <c r="C56" s="110">
        <v>810292017613</v>
      </c>
      <c r="D56" s="116" t="s">
        <v>73</v>
      </c>
      <c r="E56" s="142" t="s">
        <v>607</v>
      </c>
      <c r="F56" s="83"/>
      <c r="G56" s="114">
        <f t="shared" si="7"/>
        <v>0</v>
      </c>
      <c r="H56" s="115">
        <f t="shared" si="6"/>
        <v>0</v>
      </c>
    </row>
    <row r="57" spans="1:8" ht="14.5" x14ac:dyDescent="0.35">
      <c r="A57" s="8"/>
      <c r="B57" s="9" t="s">
        <v>74</v>
      </c>
      <c r="C57" s="110">
        <v>810292017620</v>
      </c>
      <c r="D57" s="116" t="s">
        <v>73</v>
      </c>
      <c r="E57" s="142" t="s">
        <v>608</v>
      </c>
      <c r="F57" s="82"/>
      <c r="G57" s="114">
        <f t="shared" si="7"/>
        <v>0</v>
      </c>
      <c r="H57" s="115">
        <f t="shared" si="6"/>
        <v>0</v>
      </c>
    </row>
    <row r="58" spans="1:8" ht="14.5" x14ac:dyDescent="0.35">
      <c r="A58" s="10">
        <v>3</v>
      </c>
      <c r="B58" s="11" t="s">
        <v>75</v>
      </c>
      <c r="C58" s="143">
        <v>810292017651</v>
      </c>
      <c r="D58" s="144" t="s">
        <v>76</v>
      </c>
      <c r="E58" s="145" t="s">
        <v>609</v>
      </c>
      <c r="F58" s="84"/>
      <c r="G58" s="146">
        <f t="shared" si="7"/>
        <v>0</v>
      </c>
      <c r="H58" s="147">
        <f t="shared" si="6"/>
        <v>0</v>
      </c>
    </row>
    <row r="59" spans="1:8" ht="14.5" x14ac:dyDescent="0.35">
      <c r="A59" s="385" t="s">
        <v>77</v>
      </c>
      <c r="B59" s="381"/>
      <c r="C59" s="381"/>
      <c r="D59" s="381"/>
      <c r="E59" s="381"/>
      <c r="F59" s="381"/>
      <c r="G59" s="382"/>
      <c r="H59" s="34">
        <f>SUM(H46:H58)</f>
        <v>0</v>
      </c>
    </row>
    <row r="60" spans="1:8" x14ac:dyDescent="0.35">
      <c r="A60" s="388" t="s">
        <v>78</v>
      </c>
      <c r="B60" s="364"/>
      <c r="C60" s="364"/>
      <c r="D60" s="364"/>
      <c r="E60" s="364"/>
      <c r="F60" s="364"/>
      <c r="G60" s="364"/>
      <c r="H60" s="365"/>
    </row>
    <row r="61" spans="1:8" ht="14.5" x14ac:dyDescent="0.35">
      <c r="A61" s="323"/>
      <c r="B61" s="324" t="s">
        <v>79</v>
      </c>
      <c r="C61" s="324" t="s">
        <v>80</v>
      </c>
      <c r="D61" s="325" t="s">
        <v>81</v>
      </c>
      <c r="E61" s="326" t="s">
        <v>610</v>
      </c>
      <c r="F61" s="327"/>
      <c r="G61" s="328">
        <f t="shared" ref="G61:G73" si="8">F61*2</f>
        <v>0</v>
      </c>
      <c r="H61" s="329">
        <f t="shared" ref="H61:H76" si="9">F61*A61</f>
        <v>0</v>
      </c>
    </row>
    <row r="62" spans="1:8" ht="14.5" x14ac:dyDescent="0.35">
      <c r="A62" s="330">
        <v>3</v>
      </c>
      <c r="B62" s="330" t="s">
        <v>82</v>
      </c>
      <c r="C62" s="296">
        <v>810292017903</v>
      </c>
      <c r="D62" s="297" t="s">
        <v>81</v>
      </c>
      <c r="E62" s="306" t="s">
        <v>611</v>
      </c>
      <c r="F62" s="331"/>
      <c r="G62" s="332">
        <f t="shared" si="8"/>
        <v>0</v>
      </c>
      <c r="H62" s="333">
        <f t="shared" si="9"/>
        <v>0</v>
      </c>
    </row>
    <row r="63" spans="1:8" ht="14.5" x14ac:dyDescent="0.35">
      <c r="A63" s="334"/>
      <c r="B63" s="234" t="s">
        <v>83</v>
      </c>
      <c r="C63" s="224">
        <v>810292017910</v>
      </c>
      <c r="D63" s="225" t="s">
        <v>81</v>
      </c>
      <c r="E63" s="226" t="s">
        <v>612</v>
      </c>
      <c r="F63" s="335"/>
      <c r="G63" s="309">
        <f t="shared" si="8"/>
        <v>0</v>
      </c>
      <c r="H63" s="310">
        <f t="shared" si="9"/>
        <v>0</v>
      </c>
    </row>
    <row r="64" spans="1:8" ht="14.5" x14ac:dyDescent="0.35">
      <c r="A64" s="295"/>
      <c r="B64" s="336" t="s">
        <v>84</v>
      </c>
      <c r="C64" s="336" t="s">
        <v>85</v>
      </c>
      <c r="D64" s="337" t="s">
        <v>86</v>
      </c>
      <c r="E64" s="338" t="s">
        <v>613</v>
      </c>
      <c r="F64" s="331"/>
      <c r="G64" s="307">
        <f t="shared" si="8"/>
        <v>0</v>
      </c>
      <c r="H64" s="308">
        <f t="shared" si="9"/>
        <v>0</v>
      </c>
    </row>
    <row r="65" spans="1:8" ht="14.5" x14ac:dyDescent="0.35">
      <c r="A65" s="281">
        <v>3</v>
      </c>
      <c r="B65" s="234" t="s">
        <v>87</v>
      </c>
      <c r="C65" s="224">
        <v>810292017927</v>
      </c>
      <c r="D65" s="225" t="s">
        <v>86</v>
      </c>
      <c r="E65" s="234" t="s">
        <v>614</v>
      </c>
      <c r="F65" s="335"/>
      <c r="G65" s="309">
        <f t="shared" si="8"/>
        <v>0</v>
      </c>
      <c r="H65" s="310">
        <f t="shared" si="9"/>
        <v>0</v>
      </c>
    </row>
    <row r="66" spans="1:8" ht="14.5" x14ac:dyDescent="0.35">
      <c r="A66" s="295"/>
      <c r="B66" s="330" t="s">
        <v>88</v>
      </c>
      <c r="C66" s="296">
        <v>810292017934</v>
      </c>
      <c r="D66" s="297" t="s">
        <v>86</v>
      </c>
      <c r="E66" s="306" t="s">
        <v>615</v>
      </c>
      <c r="F66" s="331"/>
      <c r="G66" s="307">
        <f t="shared" si="8"/>
        <v>0</v>
      </c>
      <c r="H66" s="308">
        <f t="shared" si="9"/>
        <v>0</v>
      </c>
    </row>
    <row r="67" spans="1:8" ht="14.5" x14ac:dyDescent="0.35">
      <c r="A67" s="281"/>
      <c r="B67" s="339" t="s">
        <v>89</v>
      </c>
      <c r="C67" s="339" t="s">
        <v>90</v>
      </c>
      <c r="D67" s="325" t="s">
        <v>91</v>
      </c>
      <c r="E67" s="326" t="s">
        <v>616</v>
      </c>
      <c r="F67" s="335"/>
      <c r="G67" s="309">
        <f t="shared" si="8"/>
        <v>0</v>
      </c>
      <c r="H67" s="310">
        <f t="shared" si="9"/>
        <v>0</v>
      </c>
    </row>
    <row r="68" spans="1:8" ht="14.5" x14ac:dyDescent="0.35">
      <c r="A68" s="295">
        <v>3</v>
      </c>
      <c r="B68" s="330" t="s">
        <v>92</v>
      </c>
      <c r="C68" s="296">
        <v>810292017941</v>
      </c>
      <c r="D68" s="297" t="s">
        <v>91</v>
      </c>
      <c r="E68" s="306" t="s">
        <v>617</v>
      </c>
      <c r="F68" s="331"/>
      <c r="G68" s="307">
        <f t="shared" si="8"/>
        <v>0</v>
      </c>
      <c r="H68" s="308">
        <f t="shared" si="9"/>
        <v>0</v>
      </c>
    </row>
    <row r="69" spans="1:8" ht="14.5" x14ac:dyDescent="0.35">
      <c r="A69" s="281"/>
      <c r="B69" s="234" t="s">
        <v>93</v>
      </c>
      <c r="C69" s="224">
        <v>810292017958</v>
      </c>
      <c r="D69" s="225" t="s">
        <v>91</v>
      </c>
      <c r="E69" s="226" t="s">
        <v>618</v>
      </c>
      <c r="F69" s="335"/>
      <c r="G69" s="309">
        <f t="shared" si="8"/>
        <v>0</v>
      </c>
      <c r="H69" s="310">
        <f t="shared" si="9"/>
        <v>0</v>
      </c>
    </row>
    <row r="70" spans="1:8" ht="14.5" x14ac:dyDescent="0.35">
      <c r="A70" s="295"/>
      <c r="B70" s="336" t="s">
        <v>94</v>
      </c>
      <c r="C70" s="336" t="s">
        <v>95</v>
      </c>
      <c r="D70" s="337" t="s">
        <v>96</v>
      </c>
      <c r="E70" s="338" t="s">
        <v>619</v>
      </c>
      <c r="F70" s="331"/>
      <c r="G70" s="307">
        <f t="shared" si="8"/>
        <v>0</v>
      </c>
      <c r="H70" s="308">
        <f t="shared" si="9"/>
        <v>0</v>
      </c>
    </row>
    <row r="71" spans="1:8" ht="14.5" x14ac:dyDescent="0.35">
      <c r="A71" s="281">
        <v>3</v>
      </c>
      <c r="B71" s="234" t="s">
        <v>97</v>
      </c>
      <c r="C71" s="224">
        <v>810292017965</v>
      </c>
      <c r="D71" s="225" t="s">
        <v>96</v>
      </c>
      <c r="E71" s="226" t="s">
        <v>620</v>
      </c>
      <c r="F71" s="227"/>
      <c r="G71" s="309">
        <f t="shared" si="8"/>
        <v>0</v>
      </c>
      <c r="H71" s="310">
        <f t="shared" si="9"/>
        <v>0</v>
      </c>
    </row>
    <row r="72" spans="1:8" ht="14.5" x14ac:dyDescent="0.35">
      <c r="A72" s="295"/>
      <c r="B72" s="330" t="s">
        <v>98</v>
      </c>
      <c r="C72" s="296">
        <v>810292017972</v>
      </c>
      <c r="D72" s="297" t="s">
        <v>96</v>
      </c>
      <c r="E72" s="306" t="s">
        <v>621</v>
      </c>
      <c r="F72" s="249"/>
      <c r="G72" s="307">
        <f t="shared" si="8"/>
        <v>0</v>
      </c>
      <c r="H72" s="308">
        <f t="shared" si="9"/>
        <v>0</v>
      </c>
    </row>
    <row r="73" spans="1:8" ht="14.5" x14ac:dyDescent="0.35">
      <c r="A73" s="281">
        <v>3</v>
      </c>
      <c r="B73" s="223" t="s">
        <v>99</v>
      </c>
      <c r="C73" s="224">
        <v>810292017989</v>
      </c>
      <c r="D73" s="225" t="s">
        <v>100</v>
      </c>
      <c r="E73" s="226" t="s">
        <v>622</v>
      </c>
      <c r="F73" s="227"/>
      <c r="G73" s="309">
        <f t="shared" si="8"/>
        <v>0</v>
      </c>
      <c r="H73" s="310">
        <f t="shared" si="9"/>
        <v>0</v>
      </c>
    </row>
    <row r="74" spans="1:8" ht="14.5" x14ac:dyDescent="0.35">
      <c r="A74" s="295"/>
      <c r="B74" s="305" t="s">
        <v>101</v>
      </c>
      <c r="C74" s="296">
        <v>810292018009</v>
      </c>
      <c r="D74" s="297" t="s">
        <v>100</v>
      </c>
      <c r="E74" s="306" t="s">
        <v>623</v>
      </c>
      <c r="F74" s="249"/>
      <c r="G74" s="307" t="s">
        <v>52</v>
      </c>
      <c r="H74" s="308">
        <f t="shared" si="9"/>
        <v>0</v>
      </c>
    </row>
    <row r="75" spans="1:8" ht="14.5" x14ac:dyDescent="0.35">
      <c r="A75" s="281">
        <v>3</v>
      </c>
      <c r="B75" s="223" t="s">
        <v>102</v>
      </c>
      <c r="C75" s="224">
        <v>810292017996</v>
      </c>
      <c r="D75" s="225" t="s">
        <v>103</v>
      </c>
      <c r="E75" s="226" t="s">
        <v>624</v>
      </c>
      <c r="F75" s="227"/>
      <c r="G75" s="309">
        <f t="shared" ref="G75:G76" si="10">F75*2</f>
        <v>0</v>
      </c>
      <c r="H75" s="310">
        <f t="shared" si="9"/>
        <v>0</v>
      </c>
    </row>
    <row r="76" spans="1:8" ht="14.5" x14ac:dyDescent="0.35">
      <c r="A76" s="340">
        <v>3</v>
      </c>
      <c r="B76" s="341" t="s">
        <v>104</v>
      </c>
      <c r="C76" s="342">
        <v>810292018016</v>
      </c>
      <c r="D76" s="343" t="s">
        <v>105</v>
      </c>
      <c r="E76" s="344" t="s">
        <v>625</v>
      </c>
      <c r="F76" s="300"/>
      <c r="G76" s="345">
        <f t="shared" si="10"/>
        <v>0</v>
      </c>
      <c r="H76" s="322">
        <f t="shared" si="9"/>
        <v>0</v>
      </c>
    </row>
    <row r="77" spans="1:8" ht="14.5" x14ac:dyDescent="0.35">
      <c r="A77" s="386" t="s">
        <v>106</v>
      </c>
      <c r="B77" s="364"/>
      <c r="C77" s="364"/>
      <c r="D77" s="364"/>
      <c r="E77" s="364"/>
      <c r="F77" s="364"/>
      <c r="G77" s="365"/>
      <c r="H77" s="35">
        <f>SUM(H62:H76)</f>
        <v>0</v>
      </c>
    </row>
    <row r="78" spans="1:8" x14ac:dyDescent="0.35">
      <c r="A78" s="389" t="s">
        <v>107</v>
      </c>
      <c r="B78" s="368"/>
      <c r="C78" s="368"/>
      <c r="D78" s="368"/>
      <c r="E78" s="368"/>
      <c r="F78" s="368"/>
      <c r="G78" s="368"/>
      <c r="H78" s="384"/>
    </row>
    <row r="79" spans="1:8" ht="14.5" x14ac:dyDescent="0.35">
      <c r="A79" s="137">
        <v>3</v>
      </c>
      <c r="B79" s="86" t="s">
        <v>108</v>
      </c>
      <c r="C79" s="138">
        <v>810292018122</v>
      </c>
      <c r="D79" s="139" t="s">
        <v>109</v>
      </c>
      <c r="E79" s="148" t="s">
        <v>626</v>
      </c>
      <c r="F79" s="149"/>
      <c r="G79" s="140">
        <f t="shared" ref="G79:G82" si="11">F79*2</f>
        <v>0</v>
      </c>
      <c r="H79" s="141">
        <f t="shared" ref="H79:H83" si="12">F79*A79</f>
        <v>0</v>
      </c>
    </row>
    <row r="80" spans="1:8" ht="14.5" x14ac:dyDescent="0.35">
      <c r="A80" s="8">
        <v>3</v>
      </c>
      <c r="B80" s="9" t="s">
        <v>110</v>
      </c>
      <c r="C80" s="110">
        <v>810292018139</v>
      </c>
      <c r="D80" s="116" t="s">
        <v>111</v>
      </c>
      <c r="E80" s="142" t="s">
        <v>627</v>
      </c>
      <c r="F80" s="113"/>
      <c r="G80" s="114">
        <f t="shared" si="11"/>
        <v>0</v>
      </c>
      <c r="H80" s="115">
        <f t="shared" si="12"/>
        <v>0</v>
      </c>
    </row>
    <row r="81" spans="1:8" ht="14.5" x14ac:dyDescent="0.35">
      <c r="A81" s="8">
        <v>3</v>
      </c>
      <c r="B81" s="9" t="s">
        <v>112</v>
      </c>
      <c r="C81" s="110">
        <v>810292018146</v>
      </c>
      <c r="D81" s="116" t="s">
        <v>113</v>
      </c>
      <c r="E81" s="142" t="s">
        <v>628</v>
      </c>
      <c r="F81" s="113"/>
      <c r="G81" s="114">
        <f t="shared" si="11"/>
        <v>0</v>
      </c>
      <c r="H81" s="115">
        <f t="shared" si="12"/>
        <v>0</v>
      </c>
    </row>
    <row r="82" spans="1:8" ht="14.5" x14ac:dyDescent="0.35">
      <c r="A82" s="8">
        <v>3</v>
      </c>
      <c r="B82" s="9" t="s">
        <v>114</v>
      </c>
      <c r="C82" s="110">
        <v>810292018153</v>
      </c>
      <c r="D82" s="116" t="s">
        <v>115</v>
      </c>
      <c r="E82" s="92" t="s">
        <v>629</v>
      </c>
      <c r="F82" s="113"/>
      <c r="G82" s="114">
        <f t="shared" si="11"/>
        <v>0</v>
      </c>
      <c r="H82" s="115">
        <f t="shared" si="12"/>
        <v>0</v>
      </c>
    </row>
    <row r="83" spans="1:8" ht="14.5" x14ac:dyDescent="0.35">
      <c r="A83" s="10"/>
      <c r="B83" s="11" t="s">
        <v>492</v>
      </c>
      <c r="C83" s="143">
        <v>810292016005</v>
      </c>
      <c r="D83" s="144" t="s">
        <v>493</v>
      </c>
      <c r="E83" s="145" t="s">
        <v>630</v>
      </c>
      <c r="F83" s="181"/>
      <c r="G83" s="146" t="s">
        <v>24</v>
      </c>
      <c r="H83" s="147">
        <f t="shared" si="12"/>
        <v>0</v>
      </c>
    </row>
    <row r="84" spans="1:8" ht="14.5" x14ac:dyDescent="0.35">
      <c r="A84" s="386" t="s">
        <v>116</v>
      </c>
      <c r="B84" s="364"/>
      <c r="C84" s="364"/>
      <c r="D84" s="364"/>
      <c r="E84" s="364"/>
      <c r="F84" s="364"/>
      <c r="G84" s="365"/>
      <c r="H84" s="35">
        <f>SUM(H79:H83)</f>
        <v>0</v>
      </c>
    </row>
    <row r="85" spans="1:8" x14ac:dyDescent="0.35">
      <c r="A85" s="390" t="s">
        <v>117</v>
      </c>
      <c r="B85" s="368"/>
      <c r="C85" s="368"/>
      <c r="D85" s="368"/>
      <c r="E85" s="368"/>
      <c r="F85" s="368"/>
      <c r="G85" s="368"/>
      <c r="H85" s="384"/>
    </row>
    <row r="86" spans="1:8" ht="14.5" x14ac:dyDescent="0.35">
      <c r="A86" s="301">
        <v>2</v>
      </c>
      <c r="B86" s="302" t="s">
        <v>118</v>
      </c>
      <c r="C86" s="210">
        <v>810292018047</v>
      </c>
      <c r="D86" s="211" t="s">
        <v>631</v>
      </c>
      <c r="E86" s="212" t="s">
        <v>632</v>
      </c>
      <c r="F86" s="213"/>
      <c r="G86" s="303">
        <f t="shared" ref="G86:G90" si="13">F86*2</f>
        <v>0</v>
      </c>
      <c r="H86" s="304">
        <f t="shared" ref="H86:H91" si="14">F86*A86</f>
        <v>0</v>
      </c>
    </row>
    <row r="87" spans="1:8" ht="14.5" x14ac:dyDescent="0.35">
      <c r="A87" s="295">
        <v>2</v>
      </c>
      <c r="B87" s="305" t="s">
        <v>119</v>
      </c>
      <c r="C87" s="296">
        <v>810292018054</v>
      </c>
      <c r="D87" s="297" t="s">
        <v>633</v>
      </c>
      <c r="E87" s="306" t="s">
        <v>634</v>
      </c>
      <c r="F87" s="249"/>
      <c r="G87" s="307">
        <f t="shared" si="13"/>
        <v>0</v>
      </c>
      <c r="H87" s="308">
        <f t="shared" si="14"/>
        <v>0</v>
      </c>
    </row>
    <row r="88" spans="1:8" ht="14.5" x14ac:dyDescent="0.35">
      <c r="A88" s="281">
        <v>2</v>
      </c>
      <c r="B88" s="223" t="s">
        <v>120</v>
      </c>
      <c r="C88" s="224">
        <v>810292018061</v>
      </c>
      <c r="D88" s="225" t="s">
        <v>635</v>
      </c>
      <c r="E88" s="234" t="s">
        <v>636</v>
      </c>
      <c r="F88" s="227"/>
      <c r="G88" s="309">
        <f t="shared" si="13"/>
        <v>0</v>
      </c>
      <c r="H88" s="310">
        <f t="shared" si="14"/>
        <v>0</v>
      </c>
    </row>
    <row r="89" spans="1:8" ht="14.5" x14ac:dyDescent="0.35">
      <c r="A89" s="295">
        <v>2</v>
      </c>
      <c r="B89" s="305" t="s">
        <v>121</v>
      </c>
      <c r="C89" s="296">
        <v>810292018078</v>
      </c>
      <c r="D89" s="297" t="s">
        <v>637</v>
      </c>
      <c r="E89" s="306" t="s">
        <v>122</v>
      </c>
      <c r="F89" s="249"/>
      <c r="G89" s="307">
        <f t="shared" si="13"/>
        <v>0</v>
      </c>
      <c r="H89" s="308">
        <f t="shared" si="14"/>
        <v>0</v>
      </c>
    </row>
    <row r="90" spans="1:8" ht="14.5" x14ac:dyDescent="0.35">
      <c r="A90" s="311">
        <v>2</v>
      </c>
      <c r="B90" s="312" t="s">
        <v>123</v>
      </c>
      <c r="C90" s="313">
        <v>810292018474</v>
      </c>
      <c r="D90" s="314" t="s">
        <v>638</v>
      </c>
      <c r="E90" s="315" t="s">
        <v>52</v>
      </c>
      <c r="F90" s="299"/>
      <c r="G90" s="309">
        <f t="shared" si="13"/>
        <v>0</v>
      </c>
      <c r="H90" s="310">
        <f t="shared" si="14"/>
        <v>0</v>
      </c>
    </row>
    <row r="91" spans="1:8" ht="14.5" x14ac:dyDescent="0.35">
      <c r="A91" s="316">
        <v>2</v>
      </c>
      <c r="B91" s="317" t="s">
        <v>124</v>
      </c>
      <c r="C91" s="318">
        <v>810292018290</v>
      </c>
      <c r="D91" s="319" t="s">
        <v>639</v>
      </c>
      <c r="E91" s="320" t="s">
        <v>52</v>
      </c>
      <c r="F91" s="300"/>
      <c r="G91" s="321"/>
      <c r="H91" s="322">
        <f t="shared" si="14"/>
        <v>0</v>
      </c>
    </row>
    <row r="92" spans="1:8" ht="14.5" x14ac:dyDescent="0.35">
      <c r="A92" s="387" t="s">
        <v>125</v>
      </c>
      <c r="B92" s="364"/>
      <c r="C92" s="364"/>
      <c r="D92" s="364"/>
      <c r="E92" s="364"/>
      <c r="F92" s="364"/>
      <c r="G92" s="365"/>
      <c r="H92" s="36">
        <f>SUM(H86:H91)</f>
        <v>0</v>
      </c>
    </row>
    <row r="93" spans="1:8" x14ac:dyDescent="0.35">
      <c r="A93" s="397" t="s">
        <v>126</v>
      </c>
      <c r="B93" s="381"/>
      <c r="C93" s="381"/>
      <c r="D93" s="381"/>
      <c r="E93" s="381"/>
      <c r="F93" s="381"/>
      <c r="G93" s="381"/>
      <c r="H93" s="382"/>
    </row>
    <row r="94" spans="1:8" ht="14.5" x14ac:dyDescent="0.35">
      <c r="A94" s="137">
        <v>3</v>
      </c>
      <c r="B94" s="86" t="s">
        <v>127</v>
      </c>
      <c r="C94" s="138">
        <v>810292017699</v>
      </c>
      <c r="D94" s="139" t="s">
        <v>128</v>
      </c>
      <c r="E94" s="148" t="s">
        <v>640</v>
      </c>
      <c r="F94" s="81"/>
      <c r="G94" s="140">
        <f t="shared" ref="G94:G96" si="15">F94*2</f>
        <v>0</v>
      </c>
      <c r="H94" s="141">
        <f t="shared" ref="H94:H100" si="16">F94*A94</f>
        <v>0</v>
      </c>
    </row>
    <row r="95" spans="1:8" ht="14.5" x14ac:dyDescent="0.35">
      <c r="A95" s="8">
        <v>3</v>
      </c>
      <c r="B95" s="9" t="s">
        <v>129</v>
      </c>
      <c r="C95" s="110">
        <v>810292017408</v>
      </c>
      <c r="D95" s="116" t="s">
        <v>130</v>
      </c>
      <c r="E95" s="142" t="s">
        <v>641</v>
      </c>
      <c r="F95" s="249"/>
      <c r="G95" s="114">
        <f t="shared" si="15"/>
        <v>0</v>
      </c>
      <c r="H95" s="115">
        <f t="shared" si="16"/>
        <v>0</v>
      </c>
    </row>
    <row r="96" spans="1:8" ht="14.5" x14ac:dyDescent="0.35">
      <c r="A96" s="8">
        <v>3</v>
      </c>
      <c r="B96" s="9" t="s">
        <v>131</v>
      </c>
      <c r="C96" s="110">
        <v>810292017767</v>
      </c>
      <c r="D96" s="116" t="s">
        <v>132</v>
      </c>
      <c r="E96" s="92" t="s">
        <v>642</v>
      </c>
      <c r="F96" s="227"/>
      <c r="G96" s="114">
        <f t="shared" si="15"/>
        <v>0</v>
      </c>
      <c r="H96" s="115">
        <f t="shared" si="16"/>
        <v>0</v>
      </c>
    </row>
    <row r="97" spans="1:8" ht="14.5" x14ac:dyDescent="0.35">
      <c r="A97" s="8"/>
      <c r="B97" s="9" t="s">
        <v>133</v>
      </c>
      <c r="C97" s="110">
        <v>810292017774</v>
      </c>
      <c r="D97" s="116" t="s">
        <v>134</v>
      </c>
      <c r="E97" s="142" t="s">
        <v>643</v>
      </c>
      <c r="F97" s="249"/>
      <c r="G97" s="114" t="s">
        <v>52</v>
      </c>
      <c r="H97" s="115">
        <f t="shared" si="16"/>
        <v>0</v>
      </c>
    </row>
    <row r="98" spans="1:8" ht="14.5" x14ac:dyDescent="0.35">
      <c r="A98" s="8">
        <v>3</v>
      </c>
      <c r="B98" s="9" t="s">
        <v>135</v>
      </c>
      <c r="C98" s="150">
        <v>810292017826</v>
      </c>
      <c r="D98" s="182" t="s">
        <v>136</v>
      </c>
      <c r="E98" s="151" t="s">
        <v>644</v>
      </c>
      <c r="F98" s="227"/>
      <c r="G98" s="114">
        <f>F98*2</f>
        <v>0</v>
      </c>
      <c r="H98" s="115">
        <f t="shared" si="16"/>
        <v>0</v>
      </c>
    </row>
    <row r="99" spans="1:8" ht="14.5" x14ac:dyDescent="0.35">
      <c r="A99" s="8"/>
      <c r="B99" s="152" t="s">
        <v>137</v>
      </c>
      <c r="C99" s="153">
        <v>810292017835</v>
      </c>
      <c r="D99" s="183" t="s">
        <v>136</v>
      </c>
      <c r="E99" s="184" t="s">
        <v>645</v>
      </c>
      <c r="F99" s="249"/>
      <c r="G99" s="114" t="s">
        <v>52</v>
      </c>
      <c r="H99" s="115">
        <f t="shared" si="16"/>
        <v>0</v>
      </c>
    </row>
    <row r="100" spans="1:8" ht="14.5" x14ac:dyDescent="0.35">
      <c r="A100" s="10">
        <v>3</v>
      </c>
      <c r="B100" s="11" t="s">
        <v>138</v>
      </c>
      <c r="C100" s="143">
        <v>810292017859</v>
      </c>
      <c r="D100" s="144" t="s">
        <v>139</v>
      </c>
      <c r="E100" s="145" t="s">
        <v>646</v>
      </c>
      <c r="F100" s="84"/>
      <c r="G100" s="146"/>
      <c r="H100" s="147">
        <f t="shared" si="16"/>
        <v>0</v>
      </c>
    </row>
    <row r="101" spans="1:8" ht="14.5" x14ac:dyDescent="0.35">
      <c r="A101" s="398" t="s">
        <v>140</v>
      </c>
      <c r="B101" s="364"/>
      <c r="C101" s="364"/>
      <c r="D101" s="364"/>
      <c r="E101" s="364"/>
      <c r="F101" s="364"/>
      <c r="G101" s="365"/>
      <c r="H101" s="37">
        <f>SUM(H94:H100)</f>
        <v>0</v>
      </c>
    </row>
    <row r="102" spans="1:8" x14ac:dyDescent="0.35">
      <c r="A102" s="401" t="s">
        <v>141</v>
      </c>
      <c r="B102" s="368"/>
      <c r="C102" s="368"/>
      <c r="D102" s="368"/>
      <c r="E102" s="368"/>
      <c r="F102" s="368"/>
      <c r="G102" s="368"/>
      <c r="H102" s="384"/>
    </row>
    <row r="103" spans="1:8" ht="14.5" x14ac:dyDescent="0.35">
      <c r="A103" s="137">
        <v>3</v>
      </c>
      <c r="B103" s="86" t="s">
        <v>142</v>
      </c>
      <c r="C103" s="138">
        <v>810292017682</v>
      </c>
      <c r="D103" s="139" t="s">
        <v>143</v>
      </c>
      <c r="E103" s="148" t="s">
        <v>647</v>
      </c>
      <c r="F103" s="81"/>
      <c r="G103" s="140">
        <f t="shared" ref="G103:G110" si="17">F103*2</f>
        <v>0</v>
      </c>
      <c r="H103" s="141">
        <f t="shared" ref="H103:H110" si="18">F103*A103</f>
        <v>0</v>
      </c>
    </row>
    <row r="104" spans="1:8" ht="14.5" x14ac:dyDescent="0.35">
      <c r="A104" s="8">
        <v>3</v>
      </c>
      <c r="B104" s="9" t="s">
        <v>144</v>
      </c>
      <c r="C104" s="110">
        <v>810292017743</v>
      </c>
      <c r="D104" s="116" t="s">
        <v>145</v>
      </c>
      <c r="E104" s="142" t="s">
        <v>648</v>
      </c>
      <c r="F104" s="249"/>
      <c r="G104" s="185">
        <f t="shared" si="17"/>
        <v>0</v>
      </c>
      <c r="H104" s="115">
        <f t="shared" si="18"/>
        <v>0</v>
      </c>
    </row>
    <row r="105" spans="1:8" ht="14.5" x14ac:dyDescent="0.35">
      <c r="A105" s="8">
        <v>3</v>
      </c>
      <c r="B105" s="9" t="s">
        <v>146</v>
      </c>
      <c r="C105" s="110">
        <v>810292017798</v>
      </c>
      <c r="D105" s="116" t="s">
        <v>147</v>
      </c>
      <c r="E105" s="142" t="s">
        <v>649</v>
      </c>
      <c r="F105" s="227"/>
      <c r="G105" s="114">
        <f t="shared" si="17"/>
        <v>0</v>
      </c>
      <c r="H105" s="115">
        <f t="shared" si="18"/>
        <v>0</v>
      </c>
    </row>
    <row r="106" spans="1:8" ht="14.5" x14ac:dyDescent="0.35">
      <c r="A106" s="8">
        <v>3</v>
      </c>
      <c r="B106" s="9" t="s">
        <v>148</v>
      </c>
      <c r="C106" s="110">
        <v>810292018085</v>
      </c>
      <c r="D106" s="116" t="s">
        <v>149</v>
      </c>
      <c r="E106" s="142" t="s">
        <v>650</v>
      </c>
      <c r="F106" s="249"/>
      <c r="G106" s="114">
        <f t="shared" si="17"/>
        <v>0</v>
      </c>
      <c r="H106" s="115">
        <f t="shared" si="18"/>
        <v>0</v>
      </c>
    </row>
    <row r="107" spans="1:8" ht="14.5" x14ac:dyDescent="0.35">
      <c r="A107" s="8">
        <v>3</v>
      </c>
      <c r="B107" s="9" t="s">
        <v>150</v>
      </c>
      <c r="C107" s="110">
        <v>810292017811</v>
      </c>
      <c r="D107" s="116" t="s">
        <v>151</v>
      </c>
      <c r="E107" s="142" t="s">
        <v>651</v>
      </c>
      <c r="F107" s="227"/>
      <c r="G107" s="114">
        <f t="shared" si="17"/>
        <v>0</v>
      </c>
      <c r="H107" s="115">
        <f t="shared" si="18"/>
        <v>0</v>
      </c>
    </row>
    <row r="108" spans="1:8" ht="14.5" x14ac:dyDescent="0.35">
      <c r="A108" s="8">
        <v>3</v>
      </c>
      <c r="B108" s="9" t="s">
        <v>152</v>
      </c>
      <c r="C108" s="110">
        <v>810292016470</v>
      </c>
      <c r="D108" s="116" t="s">
        <v>153</v>
      </c>
      <c r="E108" s="142" t="s">
        <v>652</v>
      </c>
      <c r="F108" s="249"/>
      <c r="G108" s="114">
        <f t="shared" si="17"/>
        <v>0</v>
      </c>
      <c r="H108" s="115">
        <f t="shared" si="18"/>
        <v>0</v>
      </c>
    </row>
    <row r="109" spans="1:8" ht="14.5" x14ac:dyDescent="0.35">
      <c r="A109" s="186">
        <v>3</v>
      </c>
      <c r="B109" s="187" t="s">
        <v>154</v>
      </c>
      <c r="C109" s="188">
        <v>810292017897</v>
      </c>
      <c r="D109" s="189" t="s">
        <v>155</v>
      </c>
      <c r="E109" s="190" t="s">
        <v>653</v>
      </c>
      <c r="F109" s="299"/>
      <c r="G109" s="191">
        <f t="shared" si="17"/>
        <v>0</v>
      </c>
      <c r="H109" s="192">
        <f t="shared" si="18"/>
        <v>0</v>
      </c>
    </row>
    <row r="110" spans="1:8" ht="14.5" x14ac:dyDescent="0.35">
      <c r="A110" s="10">
        <v>3</v>
      </c>
      <c r="B110" s="11" t="s">
        <v>156</v>
      </c>
      <c r="C110" s="143">
        <v>810292017415</v>
      </c>
      <c r="D110" s="144" t="s">
        <v>157</v>
      </c>
      <c r="E110" s="145" t="s">
        <v>654</v>
      </c>
      <c r="F110" s="300"/>
      <c r="G110" s="146">
        <f t="shared" si="17"/>
        <v>0</v>
      </c>
      <c r="H110" s="147">
        <f t="shared" si="18"/>
        <v>0</v>
      </c>
    </row>
    <row r="111" spans="1:8" ht="14.5" x14ac:dyDescent="0.35">
      <c r="A111" s="399" t="s">
        <v>158</v>
      </c>
      <c r="B111" s="364"/>
      <c r="C111" s="364"/>
      <c r="D111" s="364"/>
      <c r="E111" s="364"/>
      <c r="F111" s="364"/>
      <c r="G111" s="365"/>
      <c r="H111" s="38">
        <f>SUM(H103:H110)</f>
        <v>0</v>
      </c>
    </row>
    <row r="112" spans="1:8" x14ac:dyDescent="0.35">
      <c r="A112" s="402" t="s">
        <v>159</v>
      </c>
      <c r="B112" s="368"/>
      <c r="C112" s="368"/>
      <c r="D112" s="368"/>
      <c r="E112" s="368"/>
      <c r="F112" s="368"/>
      <c r="G112" s="368"/>
      <c r="H112" s="384"/>
    </row>
    <row r="113" spans="1:8" ht="14.5" x14ac:dyDescent="0.35">
      <c r="A113" s="137">
        <v>3</v>
      </c>
      <c r="B113" s="86" t="s">
        <v>160</v>
      </c>
      <c r="C113" s="138">
        <v>810292017705</v>
      </c>
      <c r="D113" s="139" t="s">
        <v>161</v>
      </c>
      <c r="E113" s="148" t="s">
        <v>655</v>
      </c>
      <c r="F113" s="83"/>
      <c r="G113" s="140">
        <f t="shared" ref="G113:G120" si="19">F113*2</f>
        <v>0</v>
      </c>
      <c r="H113" s="141">
        <f t="shared" ref="H113:H120" si="20">F113*A113</f>
        <v>0</v>
      </c>
    </row>
    <row r="114" spans="1:8" ht="14.5" x14ac:dyDescent="0.35">
      <c r="A114" s="8">
        <v>3</v>
      </c>
      <c r="B114" s="9" t="s">
        <v>162</v>
      </c>
      <c r="C114" s="110">
        <v>810292013530</v>
      </c>
      <c r="D114" s="116" t="s">
        <v>163</v>
      </c>
      <c r="E114" s="142" t="s">
        <v>656</v>
      </c>
      <c r="F114" s="82"/>
      <c r="G114" s="114">
        <f t="shared" si="19"/>
        <v>0</v>
      </c>
      <c r="H114" s="115">
        <f t="shared" si="20"/>
        <v>0</v>
      </c>
    </row>
    <row r="115" spans="1:8" ht="14.5" x14ac:dyDescent="0.35">
      <c r="A115" s="186">
        <v>3</v>
      </c>
      <c r="B115" s="193" t="s">
        <v>164</v>
      </c>
      <c r="C115" s="194">
        <v>810292017712</v>
      </c>
      <c r="D115" s="195" t="s">
        <v>165</v>
      </c>
      <c r="E115" s="142" t="s">
        <v>657</v>
      </c>
      <c r="F115" s="227"/>
      <c r="G115" s="114">
        <f t="shared" si="19"/>
        <v>0</v>
      </c>
      <c r="H115" s="115">
        <f t="shared" si="20"/>
        <v>0</v>
      </c>
    </row>
    <row r="116" spans="1:8" ht="14.5" x14ac:dyDescent="0.35">
      <c r="A116" s="8">
        <v>3</v>
      </c>
      <c r="B116" s="9" t="s">
        <v>658</v>
      </c>
      <c r="C116" s="110">
        <v>810292015176</v>
      </c>
      <c r="D116" s="116" t="s">
        <v>167</v>
      </c>
      <c r="E116" s="142" t="s">
        <v>659</v>
      </c>
      <c r="F116" s="249"/>
      <c r="G116" s="114">
        <f t="shared" si="19"/>
        <v>0</v>
      </c>
      <c r="H116" s="115">
        <f t="shared" si="20"/>
        <v>0</v>
      </c>
    </row>
    <row r="117" spans="1:8" ht="14.5" x14ac:dyDescent="0.35">
      <c r="A117" s="8">
        <v>3</v>
      </c>
      <c r="B117" s="295" t="s">
        <v>166</v>
      </c>
      <c r="C117" s="296">
        <v>810292017736</v>
      </c>
      <c r="D117" s="297" t="s">
        <v>660</v>
      </c>
      <c r="E117" s="142" t="s">
        <v>661</v>
      </c>
      <c r="F117" s="227"/>
      <c r="G117" s="114">
        <f t="shared" si="19"/>
        <v>0</v>
      </c>
      <c r="H117" s="115">
        <f t="shared" si="20"/>
        <v>0</v>
      </c>
    </row>
    <row r="118" spans="1:8" ht="14.5" x14ac:dyDescent="0.35">
      <c r="A118" s="186">
        <v>3</v>
      </c>
      <c r="B118" s="193" t="s">
        <v>169</v>
      </c>
      <c r="C118" s="110">
        <v>810292017804</v>
      </c>
      <c r="D118" s="195" t="s">
        <v>170</v>
      </c>
      <c r="E118" s="156" t="s">
        <v>662</v>
      </c>
      <c r="F118" s="298"/>
      <c r="G118" s="102">
        <f t="shared" si="19"/>
        <v>0</v>
      </c>
      <c r="H118" s="103">
        <f t="shared" si="20"/>
        <v>0</v>
      </c>
    </row>
    <row r="119" spans="1:8" ht="14.5" x14ac:dyDescent="0.35">
      <c r="A119" s="8">
        <v>3</v>
      </c>
      <c r="B119" s="9" t="s">
        <v>171</v>
      </c>
      <c r="C119" s="110">
        <v>810292017781</v>
      </c>
      <c r="D119" s="116" t="s">
        <v>172</v>
      </c>
      <c r="E119" s="142" t="s">
        <v>663</v>
      </c>
      <c r="F119" s="227"/>
      <c r="G119" s="114">
        <f t="shared" si="19"/>
        <v>0</v>
      </c>
      <c r="H119" s="115">
        <f t="shared" si="20"/>
        <v>0</v>
      </c>
    </row>
    <row r="120" spans="1:8" ht="14.5" x14ac:dyDescent="0.35">
      <c r="A120" s="8">
        <v>3</v>
      </c>
      <c r="B120" s="9" t="s">
        <v>173</v>
      </c>
      <c r="C120" s="110">
        <v>810292017866</v>
      </c>
      <c r="D120" s="116" t="s">
        <v>174</v>
      </c>
      <c r="E120" s="142" t="s">
        <v>664</v>
      </c>
      <c r="F120" s="83"/>
      <c r="G120" s="114">
        <f t="shared" si="19"/>
        <v>0</v>
      </c>
      <c r="H120" s="115">
        <f t="shared" si="20"/>
        <v>0</v>
      </c>
    </row>
    <row r="121" spans="1:8" ht="14.5" x14ac:dyDescent="0.35">
      <c r="A121" s="400" t="s">
        <v>175</v>
      </c>
      <c r="B121" s="381"/>
      <c r="C121" s="381"/>
      <c r="D121" s="381"/>
      <c r="E121" s="381"/>
      <c r="F121" s="381"/>
      <c r="G121" s="382"/>
      <c r="H121" s="39">
        <f>SUM(H113:H120)</f>
        <v>0</v>
      </c>
    </row>
    <row r="122" spans="1:8" x14ac:dyDescent="0.35">
      <c r="A122" s="403" t="s">
        <v>176</v>
      </c>
      <c r="B122" s="364"/>
      <c r="C122" s="364"/>
      <c r="D122" s="364"/>
      <c r="E122" s="364"/>
      <c r="F122" s="364"/>
      <c r="G122" s="364"/>
      <c r="H122" s="365"/>
    </row>
    <row r="123" spans="1:8" ht="14.5" x14ac:dyDescent="0.35">
      <c r="A123" s="8">
        <v>4</v>
      </c>
      <c r="B123" s="9" t="s">
        <v>177</v>
      </c>
      <c r="C123" s="157">
        <v>810292014896</v>
      </c>
      <c r="D123" s="7" t="s">
        <v>665</v>
      </c>
      <c r="E123" s="142" t="s">
        <v>666</v>
      </c>
      <c r="F123" s="113"/>
      <c r="G123" s="114">
        <f t="shared" ref="G123:G126" si="21">F123*2</f>
        <v>0</v>
      </c>
      <c r="H123" s="115">
        <f t="shared" ref="H123:H126" si="22">F123*A123</f>
        <v>0</v>
      </c>
    </row>
    <row r="124" spans="1:8" ht="14.5" x14ac:dyDescent="0.35">
      <c r="A124" s="8">
        <v>4</v>
      </c>
      <c r="B124" s="9" t="s">
        <v>178</v>
      </c>
      <c r="C124" s="157">
        <v>810292014889</v>
      </c>
      <c r="D124" s="293" t="s">
        <v>667</v>
      </c>
      <c r="E124" s="142" t="s">
        <v>668</v>
      </c>
      <c r="F124" s="113"/>
      <c r="G124" s="114">
        <f t="shared" si="21"/>
        <v>0</v>
      </c>
      <c r="H124" s="115">
        <f t="shared" si="22"/>
        <v>0</v>
      </c>
    </row>
    <row r="125" spans="1:8" ht="14.5" x14ac:dyDescent="0.35">
      <c r="A125" s="186">
        <v>4</v>
      </c>
      <c r="B125" s="193" t="s">
        <v>179</v>
      </c>
      <c r="C125" s="157">
        <v>810292014872</v>
      </c>
      <c r="D125" s="294" t="s">
        <v>669</v>
      </c>
      <c r="E125" s="156" t="s">
        <v>670</v>
      </c>
      <c r="F125" s="101"/>
      <c r="G125" s="102">
        <f t="shared" si="21"/>
        <v>0</v>
      </c>
      <c r="H125" s="103">
        <f t="shared" si="22"/>
        <v>0</v>
      </c>
    </row>
    <row r="126" spans="1:8" ht="14.5" x14ac:dyDescent="0.35">
      <c r="A126" s="8"/>
      <c r="B126" s="9" t="s">
        <v>198</v>
      </c>
      <c r="C126" s="110" t="s">
        <v>52</v>
      </c>
      <c r="D126" s="116" t="s">
        <v>671</v>
      </c>
      <c r="E126" s="142" t="s">
        <v>52</v>
      </c>
      <c r="F126" s="113"/>
      <c r="G126" s="114">
        <f t="shared" si="21"/>
        <v>0</v>
      </c>
      <c r="H126" s="115">
        <f t="shared" si="22"/>
        <v>0</v>
      </c>
    </row>
    <row r="127" spans="1:8" ht="14.5" x14ac:dyDescent="0.35">
      <c r="A127" s="404" t="s">
        <v>180</v>
      </c>
      <c r="B127" s="364"/>
      <c r="C127" s="364"/>
      <c r="D127" s="364"/>
      <c r="E127" s="364"/>
      <c r="F127" s="364"/>
      <c r="G127" s="365"/>
      <c r="H127" s="40">
        <f>SUM(H123:H126)</f>
        <v>0</v>
      </c>
    </row>
    <row r="128" spans="1:8" ht="17.5" x14ac:dyDescent="0.35">
      <c r="A128" s="405" t="s">
        <v>196</v>
      </c>
      <c r="B128" s="364"/>
      <c r="C128" s="364"/>
      <c r="D128" s="364"/>
      <c r="E128" s="364"/>
      <c r="F128" s="364"/>
      <c r="G128" s="365"/>
      <c r="H128" s="41">
        <f>H22+H44+H59+H77+H84+H92+H101+H111+H121+H127</f>
        <v>0</v>
      </c>
    </row>
    <row r="129" spans="1:8" ht="14.5" x14ac:dyDescent="0.35">
      <c r="A129" s="406"/>
      <c r="B129" s="368"/>
      <c r="C129" s="368"/>
      <c r="D129" s="368"/>
      <c r="E129" s="368"/>
      <c r="F129" s="368"/>
      <c r="G129" s="368"/>
      <c r="H129" s="368"/>
    </row>
    <row r="130" spans="1:8" ht="14.5" x14ac:dyDescent="0.35">
      <c r="A130" s="361" t="s">
        <v>262</v>
      </c>
      <c r="B130" s="364"/>
      <c r="C130" s="364"/>
      <c r="D130" s="364"/>
      <c r="E130" s="364"/>
      <c r="F130" s="364"/>
      <c r="G130" s="364"/>
      <c r="H130" s="365"/>
    </row>
    <row r="131" spans="1:8" ht="14.5" x14ac:dyDescent="0.35">
      <c r="A131" s="358" t="s">
        <v>263</v>
      </c>
      <c r="B131" s="359"/>
      <c r="C131" s="359"/>
      <c r="D131" s="359"/>
      <c r="E131" s="359"/>
      <c r="F131" s="359"/>
      <c r="G131" s="359"/>
      <c r="H131" s="360"/>
    </row>
    <row r="132" spans="1:8" ht="14.5" x14ac:dyDescent="0.35">
      <c r="A132" s="42">
        <v>2</v>
      </c>
      <c r="B132" s="43" t="s">
        <v>264</v>
      </c>
      <c r="C132" s="44">
        <v>810292012410</v>
      </c>
      <c r="D132" s="45" t="s">
        <v>265</v>
      </c>
      <c r="E132" s="43" t="s">
        <v>266</v>
      </c>
      <c r="F132" s="46"/>
      <c r="G132" s="196" t="s">
        <v>52</v>
      </c>
      <c r="H132" s="48">
        <f t="shared" ref="H132:H135" si="23">F132*A132</f>
        <v>0</v>
      </c>
    </row>
    <row r="133" spans="1:8" ht="14.5" x14ac:dyDescent="0.35">
      <c r="A133" s="49">
        <v>2</v>
      </c>
      <c r="B133" s="50" t="s">
        <v>267</v>
      </c>
      <c r="C133" s="51">
        <v>810292012458</v>
      </c>
      <c r="D133" s="52" t="s">
        <v>268</v>
      </c>
      <c r="E133" s="50" t="s">
        <v>266</v>
      </c>
      <c r="F133" s="53"/>
      <c r="G133" s="47" t="s">
        <v>52</v>
      </c>
      <c r="H133" s="54">
        <f t="shared" si="23"/>
        <v>0</v>
      </c>
    </row>
    <row r="134" spans="1:8" ht="14.5" x14ac:dyDescent="0.35">
      <c r="A134" s="49">
        <v>1</v>
      </c>
      <c r="B134" s="50" t="s">
        <v>269</v>
      </c>
      <c r="C134" s="51">
        <v>810292012519</v>
      </c>
      <c r="D134" s="52" t="s">
        <v>270</v>
      </c>
      <c r="E134" s="50" t="s">
        <v>266</v>
      </c>
      <c r="F134" s="53"/>
      <c r="G134" s="47" t="s">
        <v>52</v>
      </c>
      <c r="H134" s="54">
        <f t="shared" si="23"/>
        <v>0</v>
      </c>
    </row>
    <row r="135" spans="1:8" ht="14.5" x14ac:dyDescent="0.35">
      <c r="A135" s="56">
        <v>1</v>
      </c>
      <c r="B135" s="57" t="s">
        <v>271</v>
      </c>
      <c r="C135" s="58">
        <v>810292016845</v>
      </c>
      <c r="D135" s="59" t="s">
        <v>272</v>
      </c>
      <c r="E135" s="57" t="s">
        <v>266</v>
      </c>
      <c r="F135" s="55"/>
      <c r="G135" s="197" t="s">
        <v>52</v>
      </c>
      <c r="H135" s="60">
        <f t="shared" si="23"/>
        <v>0</v>
      </c>
    </row>
    <row r="136" spans="1:8" ht="14.5" x14ac:dyDescent="0.35">
      <c r="A136" s="358" t="s">
        <v>273</v>
      </c>
      <c r="B136" s="359"/>
      <c r="C136" s="359"/>
      <c r="D136" s="359"/>
      <c r="E136" s="359"/>
      <c r="F136" s="359"/>
      <c r="G136" s="359"/>
      <c r="H136" s="360"/>
    </row>
    <row r="137" spans="1:8" ht="14.5" x14ac:dyDescent="0.35">
      <c r="A137" s="42">
        <v>2</v>
      </c>
      <c r="B137" s="43" t="s">
        <v>274</v>
      </c>
      <c r="C137" s="44">
        <v>810292014438</v>
      </c>
      <c r="D137" s="45" t="s">
        <v>275</v>
      </c>
      <c r="E137" s="43" t="s">
        <v>266</v>
      </c>
      <c r="F137" s="46"/>
      <c r="G137" s="47" t="s">
        <v>52</v>
      </c>
      <c r="H137" s="48">
        <f t="shared" ref="H137:H143" si="24">F137*A137</f>
        <v>0</v>
      </c>
    </row>
    <row r="138" spans="1:8" ht="14.5" x14ac:dyDescent="0.35">
      <c r="A138" s="49">
        <v>1</v>
      </c>
      <c r="B138" s="50" t="s">
        <v>276</v>
      </c>
      <c r="C138" s="51">
        <v>810292016852</v>
      </c>
      <c r="D138" s="52" t="s">
        <v>277</v>
      </c>
      <c r="E138" s="50" t="s">
        <v>266</v>
      </c>
      <c r="F138" s="53"/>
      <c r="G138" s="47" t="s">
        <v>52</v>
      </c>
      <c r="H138" s="54">
        <f t="shared" si="24"/>
        <v>0</v>
      </c>
    </row>
    <row r="139" spans="1:8" ht="14.5" x14ac:dyDescent="0.35">
      <c r="A139" s="49">
        <v>1</v>
      </c>
      <c r="B139" s="50" t="s">
        <v>278</v>
      </c>
      <c r="C139" s="51">
        <v>810292012489</v>
      </c>
      <c r="D139" s="52" t="s">
        <v>279</v>
      </c>
      <c r="E139" s="50" t="s">
        <v>266</v>
      </c>
      <c r="F139" s="53"/>
      <c r="G139" s="47" t="s">
        <v>52</v>
      </c>
      <c r="H139" s="54">
        <f t="shared" si="24"/>
        <v>0</v>
      </c>
    </row>
    <row r="140" spans="1:8" ht="14.5" x14ac:dyDescent="0.35">
      <c r="A140" s="49">
        <v>1</v>
      </c>
      <c r="B140" s="50" t="s">
        <v>280</v>
      </c>
      <c r="C140" s="51">
        <v>810292012588</v>
      </c>
      <c r="D140" s="52" t="s">
        <v>281</v>
      </c>
      <c r="E140" s="50" t="s">
        <v>266</v>
      </c>
      <c r="F140" s="55"/>
      <c r="G140" s="47" t="s">
        <v>52</v>
      </c>
      <c r="H140" s="54">
        <f t="shared" si="24"/>
        <v>0</v>
      </c>
    </row>
    <row r="141" spans="1:8" ht="14.5" x14ac:dyDescent="0.35">
      <c r="A141" s="49">
        <v>1</v>
      </c>
      <c r="B141" s="50" t="s">
        <v>282</v>
      </c>
      <c r="C141" s="51">
        <v>810292012618</v>
      </c>
      <c r="D141" s="52" t="s">
        <v>283</v>
      </c>
      <c r="E141" s="50" t="s">
        <v>266</v>
      </c>
      <c r="F141" s="53"/>
      <c r="G141" s="47" t="s">
        <v>52</v>
      </c>
      <c r="H141" s="54">
        <f t="shared" si="24"/>
        <v>0</v>
      </c>
    </row>
    <row r="142" spans="1:8" ht="14.5" x14ac:dyDescent="0.35">
      <c r="A142" s="49">
        <v>1</v>
      </c>
      <c r="B142" s="50" t="s">
        <v>284</v>
      </c>
      <c r="C142" s="51">
        <v>810292012649</v>
      </c>
      <c r="D142" s="52" t="s">
        <v>285</v>
      </c>
      <c r="E142" s="50" t="s">
        <v>266</v>
      </c>
      <c r="F142" s="53"/>
      <c r="G142" s="47" t="s">
        <v>52</v>
      </c>
      <c r="H142" s="54">
        <f t="shared" si="24"/>
        <v>0</v>
      </c>
    </row>
    <row r="143" spans="1:8" ht="14.5" x14ac:dyDescent="0.35">
      <c r="A143" s="56">
        <v>1</v>
      </c>
      <c r="B143" s="57" t="s">
        <v>286</v>
      </c>
      <c r="C143" s="58">
        <v>810292012663</v>
      </c>
      <c r="D143" s="59" t="s">
        <v>287</v>
      </c>
      <c r="E143" s="57" t="s">
        <v>266</v>
      </c>
      <c r="F143" s="53"/>
      <c r="G143" s="47" t="s">
        <v>52</v>
      </c>
      <c r="H143" s="60">
        <f t="shared" si="24"/>
        <v>0</v>
      </c>
    </row>
    <row r="144" spans="1:8" ht="14.5" x14ac:dyDescent="0.35">
      <c r="A144" s="358" t="s">
        <v>288</v>
      </c>
      <c r="B144" s="359"/>
      <c r="C144" s="359"/>
      <c r="D144" s="359"/>
      <c r="E144" s="359"/>
      <c r="F144" s="359"/>
      <c r="G144" s="359"/>
      <c r="H144" s="360"/>
    </row>
    <row r="145" spans="1:8" ht="14.5" x14ac:dyDescent="0.35">
      <c r="A145" s="42">
        <v>1</v>
      </c>
      <c r="B145" s="43" t="s">
        <v>289</v>
      </c>
      <c r="C145" s="44">
        <v>810292012427</v>
      </c>
      <c r="D145" s="45" t="s">
        <v>290</v>
      </c>
      <c r="E145" s="43" t="s">
        <v>266</v>
      </c>
      <c r="F145" s="61"/>
      <c r="G145" s="13" t="s">
        <v>52</v>
      </c>
      <c r="H145" s="48">
        <f t="shared" ref="H145:H149" si="25">F145*A145</f>
        <v>0</v>
      </c>
    </row>
    <row r="146" spans="1:8" ht="14.5" x14ac:dyDescent="0.35">
      <c r="A146" s="49">
        <v>2</v>
      </c>
      <c r="B146" s="50" t="s">
        <v>291</v>
      </c>
      <c r="C146" s="51">
        <v>810292012465</v>
      </c>
      <c r="D146" s="52" t="s">
        <v>292</v>
      </c>
      <c r="E146" s="50" t="s">
        <v>266</v>
      </c>
      <c r="F146" s="62"/>
      <c r="G146" s="47" t="s">
        <v>52</v>
      </c>
      <c r="H146" s="54">
        <f t="shared" si="25"/>
        <v>0</v>
      </c>
    </row>
    <row r="147" spans="1:8" ht="14.5" x14ac:dyDescent="0.35">
      <c r="A147" s="49">
        <v>1</v>
      </c>
      <c r="B147" s="50" t="s">
        <v>293</v>
      </c>
      <c r="C147" s="51">
        <v>810292012526</v>
      </c>
      <c r="D147" s="52" t="s">
        <v>294</v>
      </c>
      <c r="E147" s="50" t="s">
        <v>266</v>
      </c>
      <c r="F147" s="62"/>
      <c r="G147" s="47" t="s">
        <v>52</v>
      </c>
      <c r="H147" s="54">
        <f t="shared" si="25"/>
        <v>0</v>
      </c>
    </row>
    <row r="148" spans="1:8" ht="14.5" x14ac:dyDescent="0.35">
      <c r="A148" s="49">
        <v>1</v>
      </c>
      <c r="B148" s="50" t="s">
        <v>295</v>
      </c>
      <c r="C148" s="51">
        <v>810292016869</v>
      </c>
      <c r="D148" s="52" t="s">
        <v>296</v>
      </c>
      <c r="E148" s="50" t="s">
        <v>266</v>
      </c>
      <c r="F148" s="62"/>
      <c r="G148" s="47" t="s">
        <v>52</v>
      </c>
      <c r="H148" s="54">
        <f t="shared" si="25"/>
        <v>0</v>
      </c>
    </row>
    <row r="149" spans="1:8" ht="14.5" x14ac:dyDescent="0.35">
      <c r="A149" s="56">
        <v>1</v>
      </c>
      <c r="B149" s="57" t="s">
        <v>297</v>
      </c>
      <c r="C149" s="58">
        <v>810292012564</v>
      </c>
      <c r="D149" s="59" t="s">
        <v>298</v>
      </c>
      <c r="E149" s="57" t="s">
        <v>266</v>
      </c>
      <c r="F149" s="63"/>
      <c r="G149" s="13" t="s">
        <v>52</v>
      </c>
      <c r="H149" s="54">
        <f t="shared" si="25"/>
        <v>0</v>
      </c>
    </row>
    <row r="150" spans="1:8" ht="14.5" x14ac:dyDescent="0.35">
      <c r="A150" s="358" t="s">
        <v>299</v>
      </c>
      <c r="B150" s="359"/>
      <c r="C150" s="359"/>
      <c r="D150" s="359"/>
      <c r="E150" s="359"/>
      <c r="F150" s="359"/>
      <c r="G150" s="359"/>
      <c r="H150" s="360"/>
    </row>
    <row r="151" spans="1:8" ht="14.5" x14ac:dyDescent="0.35">
      <c r="A151" s="42">
        <v>2</v>
      </c>
      <c r="B151" s="43" t="s">
        <v>300</v>
      </c>
      <c r="C151" s="44">
        <v>810292014445</v>
      </c>
      <c r="D151" s="45" t="s">
        <v>301</v>
      </c>
      <c r="E151" s="43" t="s">
        <v>266</v>
      </c>
      <c r="F151" s="46"/>
      <c r="G151" s="21" t="s">
        <v>52</v>
      </c>
      <c r="H151" s="48">
        <f t="shared" ref="H151:H157" si="26">F151*A151</f>
        <v>0</v>
      </c>
    </row>
    <row r="152" spans="1:8" ht="14.5" x14ac:dyDescent="0.35">
      <c r="A152" s="49">
        <v>1</v>
      </c>
      <c r="B152" s="50" t="s">
        <v>302</v>
      </c>
      <c r="C152" s="51">
        <v>810292016876</v>
      </c>
      <c r="D152" s="52" t="s">
        <v>303</v>
      </c>
      <c r="E152" s="50" t="s">
        <v>266</v>
      </c>
      <c r="F152" s="62"/>
      <c r="G152" s="64" t="s">
        <v>52</v>
      </c>
      <c r="H152" s="54">
        <f t="shared" si="26"/>
        <v>0</v>
      </c>
    </row>
    <row r="153" spans="1:8" ht="14.5" x14ac:dyDescent="0.35">
      <c r="A153" s="49">
        <v>1</v>
      </c>
      <c r="B153" s="50" t="s">
        <v>304</v>
      </c>
      <c r="C153" s="51">
        <v>810292012496</v>
      </c>
      <c r="D153" s="52" t="s">
        <v>305</v>
      </c>
      <c r="E153" s="50" t="s">
        <v>266</v>
      </c>
      <c r="F153" s="62"/>
      <c r="G153" s="64" t="s">
        <v>52</v>
      </c>
      <c r="H153" s="54">
        <f t="shared" si="26"/>
        <v>0</v>
      </c>
    </row>
    <row r="154" spans="1:8" ht="14.5" x14ac:dyDescent="0.35">
      <c r="A154" s="49">
        <v>1</v>
      </c>
      <c r="B154" s="50" t="s">
        <v>306</v>
      </c>
      <c r="C154" s="51">
        <v>810292012595</v>
      </c>
      <c r="D154" s="52" t="s">
        <v>307</v>
      </c>
      <c r="E154" s="50" t="s">
        <v>266</v>
      </c>
      <c r="F154" s="62"/>
      <c r="G154" s="64" t="s">
        <v>52</v>
      </c>
      <c r="H154" s="54">
        <f t="shared" si="26"/>
        <v>0</v>
      </c>
    </row>
    <row r="155" spans="1:8" ht="14.5" x14ac:dyDescent="0.35">
      <c r="A155" s="49">
        <v>1</v>
      </c>
      <c r="B155" s="50" t="s">
        <v>308</v>
      </c>
      <c r="C155" s="51">
        <v>810292012625</v>
      </c>
      <c r="D155" s="52" t="s">
        <v>309</v>
      </c>
      <c r="E155" s="50" t="s">
        <v>266</v>
      </c>
      <c r="F155" s="62"/>
      <c r="G155" s="64" t="s">
        <v>52</v>
      </c>
      <c r="H155" s="54">
        <f t="shared" si="26"/>
        <v>0</v>
      </c>
    </row>
    <row r="156" spans="1:8" ht="14.5" x14ac:dyDescent="0.35">
      <c r="A156" s="49">
        <v>1</v>
      </c>
      <c r="B156" s="50" t="s">
        <v>310</v>
      </c>
      <c r="C156" s="51">
        <v>810292012632</v>
      </c>
      <c r="D156" s="52" t="s">
        <v>311</v>
      </c>
      <c r="E156" s="50" t="s">
        <v>266</v>
      </c>
      <c r="F156" s="62"/>
      <c r="G156" s="64" t="s">
        <v>52</v>
      </c>
      <c r="H156" s="54">
        <f t="shared" si="26"/>
        <v>0</v>
      </c>
    </row>
    <row r="157" spans="1:8" ht="14.5" x14ac:dyDescent="0.35">
      <c r="A157" s="56">
        <v>1</v>
      </c>
      <c r="B157" s="50" t="s">
        <v>312</v>
      </c>
      <c r="C157" s="58">
        <v>810292012656</v>
      </c>
      <c r="D157" s="59" t="s">
        <v>313</v>
      </c>
      <c r="E157" s="57" t="s">
        <v>266</v>
      </c>
      <c r="F157" s="55"/>
      <c r="G157" s="21" t="s">
        <v>52</v>
      </c>
      <c r="H157" s="54">
        <f t="shared" si="26"/>
        <v>0</v>
      </c>
    </row>
    <row r="158" spans="1:8" ht="14.5" x14ac:dyDescent="0.35">
      <c r="A158" s="358" t="s">
        <v>314</v>
      </c>
      <c r="B158" s="359"/>
      <c r="C158" s="359"/>
      <c r="D158" s="359"/>
      <c r="E158" s="359"/>
      <c r="F158" s="359"/>
      <c r="G158" s="359"/>
      <c r="H158" s="360"/>
    </row>
    <row r="159" spans="1:8" ht="14.5" x14ac:dyDescent="0.35">
      <c r="A159" s="42">
        <v>2</v>
      </c>
      <c r="B159" s="43" t="s">
        <v>315</v>
      </c>
      <c r="C159" s="44">
        <v>810292012434</v>
      </c>
      <c r="D159" s="45" t="s">
        <v>316</v>
      </c>
      <c r="E159" s="43" t="s">
        <v>266</v>
      </c>
      <c r="F159" s="46"/>
      <c r="G159" s="21" t="s">
        <v>52</v>
      </c>
      <c r="H159" s="48">
        <f t="shared" ref="H159:H163" si="27">F159*A159</f>
        <v>0</v>
      </c>
    </row>
    <row r="160" spans="1:8" ht="14.5" x14ac:dyDescent="0.35">
      <c r="A160" s="49">
        <v>2</v>
      </c>
      <c r="B160" s="50" t="s">
        <v>317</v>
      </c>
      <c r="C160" s="51">
        <v>810292012472</v>
      </c>
      <c r="D160" s="52" t="s">
        <v>318</v>
      </c>
      <c r="E160" s="50" t="s">
        <v>266</v>
      </c>
      <c r="F160" s="53"/>
      <c r="G160" s="64" t="s">
        <v>52</v>
      </c>
      <c r="H160" s="54">
        <f t="shared" si="27"/>
        <v>0</v>
      </c>
    </row>
    <row r="161" spans="1:8" ht="14.5" x14ac:dyDescent="0.35">
      <c r="A161" s="49">
        <v>1</v>
      </c>
      <c r="B161" s="50" t="s">
        <v>319</v>
      </c>
      <c r="C161" s="51">
        <v>810292012533</v>
      </c>
      <c r="D161" s="52" t="s">
        <v>320</v>
      </c>
      <c r="E161" s="50" t="s">
        <v>266</v>
      </c>
      <c r="F161" s="53"/>
      <c r="G161" s="64" t="s">
        <v>52</v>
      </c>
      <c r="H161" s="54">
        <f t="shared" si="27"/>
        <v>0</v>
      </c>
    </row>
    <row r="162" spans="1:8" ht="14.5" x14ac:dyDescent="0.35">
      <c r="A162" s="49">
        <v>1</v>
      </c>
      <c r="B162" s="50" t="s">
        <v>321</v>
      </c>
      <c r="C162" s="51">
        <v>810292016883</v>
      </c>
      <c r="D162" s="52" t="s">
        <v>322</v>
      </c>
      <c r="E162" s="50" t="s">
        <v>266</v>
      </c>
      <c r="F162" s="53"/>
      <c r="G162" s="64" t="s">
        <v>52</v>
      </c>
      <c r="H162" s="54">
        <f t="shared" si="27"/>
        <v>0</v>
      </c>
    </row>
    <row r="163" spans="1:8" ht="14.5" x14ac:dyDescent="0.35">
      <c r="A163" s="56">
        <v>1</v>
      </c>
      <c r="B163" s="57" t="s">
        <v>323</v>
      </c>
      <c r="C163" s="58">
        <v>810292012571</v>
      </c>
      <c r="D163" s="59" t="s">
        <v>324</v>
      </c>
      <c r="E163" s="57" t="s">
        <v>266</v>
      </c>
      <c r="F163" s="55"/>
      <c r="G163" s="21" t="s">
        <v>52</v>
      </c>
      <c r="H163" s="54">
        <f t="shared" si="27"/>
        <v>0</v>
      </c>
    </row>
    <row r="164" spans="1:8" ht="14.5" x14ac:dyDescent="0.35">
      <c r="A164" s="358" t="s">
        <v>325</v>
      </c>
      <c r="B164" s="359"/>
      <c r="C164" s="359"/>
      <c r="D164" s="359"/>
      <c r="E164" s="359"/>
      <c r="F164" s="359"/>
      <c r="G164" s="359"/>
      <c r="H164" s="360"/>
    </row>
    <row r="165" spans="1:8" ht="14.5" x14ac:dyDescent="0.35">
      <c r="A165" s="42">
        <v>2</v>
      </c>
      <c r="B165" s="43" t="s">
        <v>326</v>
      </c>
      <c r="C165" s="44">
        <v>810292014452</v>
      </c>
      <c r="D165" s="45" t="s">
        <v>327</v>
      </c>
      <c r="E165" s="43" t="s">
        <v>266</v>
      </c>
      <c r="F165" s="46"/>
      <c r="G165" s="21" t="s">
        <v>52</v>
      </c>
      <c r="H165" s="48">
        <f t="shared" ref="H165:H168" si="28">F165*A165</f>
        <v>0</v>
      </c>
    </row>
    <row r="166" spans="1:8" ht="14.5" x14ac:dyDescent="0.35">
      <c r="A166" s="49">
        <v>2</v>
      </c>
      <c r="B166" s="50" t="s">
        <v>328</v>
      </c>
      <c r="C166" s="51">
        <v>810292016890</v>
      </c>
      <c r="D166" s="52" t="s">
        <v>329</v>
      </c>
      <c r="E166" s="50" t="s">
        <v>266</v>
      </c>
      <c r="F166" s="62"/>
      <c r="G166" s="64" t="s">
        <v>52</v>
      </c>
      <c r="H166" s="54">
        <f t="shared" si="28"/>
        <v>0</v>
      </c>
    </row>
    <row r="167" spans="1:8" ht="14.5" x14ac:dyDescent="0.35">
      <c r="A167" s="49">
        <v>1</v>
      </c>
      <c r="B167" s="50" t="s">
        <v>330</v>
      </c>
      <c r="C167" s="51">
        <v>810292012502</v>
      </c>
      <c r="D167" s="52" t="s">
        <v>331</v>
      </c>
      <c r="E167" s="50" t="s">
        <v>266</v>
      </c>
      <c r="F167" s="62"/>
      <c r="G167" s="64" t="s">
        <v>52</v>
      </c>
      <c r="H167" s="54">
        <f t="shared" si="28"/>
        <v>0</v>
      </c>
    </row>
    <row r="168" spans="1:8" ht="14.5" x14ac:dyDescent="0.35">
      <c r="A168" s="56">
        <v>1</v>
      </c>
      <c r="B168" s="57" t="s">
        <v>332</v>
      </c>
      <c r="C168" s="58">
        <v>810292012670</v>
      </c>
      <c r="D168" s="59" t="s">
        <v>333</v>
      </c>
      <c r="E168" s="57" t="s">
        <v>266</v>
      </c>
      <c r="F168" s="55"/>
      <c r="G168" s="21" t="s">
        <v>52</v>
      </c>
      <c r="H168" s="54">
        <f t="shared" si="28"/>
        <v>0</v>
      </c>
    </row>
    <row r="169" spans="1:8" ht="14.5" x14ac:dyDescent="0.35">
      <c r="A169" s="358" t="s">
        <v>334</v>
      </c>
      <c r="B169" s="359"/>
      <c r="C169" s="359"/>
      <c r="D169" s="359"/>
      <c r="E169" s="359"/>
      <c r="F169" s="359"/>
      <c r="G169" s="359"/>
      <c r="H169" s="360"/>
    </row>
    <row r="170" spans="1:8" ht="14.5" x14ac:dyDescent="0.35">
      <c r="A170" s="42">
        <v>2</v>
      </c>
      <c r="B170" s="43" t="s">
        <v>335</v>
      </c>
      <c r="C170" s="44">
        <v>810292012441</v>
      </c>
      <c r="D170" s="45" t="s">
        <v>336</v>
      </c>
      <c r="E170" s="43" t="s">
        <v>266</v>
      </c>
      <c r="F170" s="46"/>
      <c r="G170" s="65" t="s">
        <v>52</v>
      </c>
      <c r="H170" s="48">
        <f t="shared" ref="H170:H171" si="29">F170*A170</f>
        <v>0</v>
      </c>
    </row>
    <row r="171" spans="1:8" ht="14.5" x14ac:dyDescent="0.35">
      <c r="A171" s="56">
        <v>1</v>
      </c>
      <c r="B171" s="57" t="s">
        <v>337</v>
      </c>
      <c r="C171" s="58">
        <v>810292012540</v>
      </c>
      <c r="D171" s="59" t="s">
        <v>338</v>
      </c>
      <c r="E171" s="57" t="s">
        <v>266</v>
      </c>
      <c r="F171" s="55"/>
      <c r="G171" s="21" t="s">
        <v>52</v>
      </c>
      <c r="H171" s="60">
        <f t="shared" si="29"/>
        <v>0</v>
      </c>
    </row>
    <row r="172" spans="1:8" ht="14.5" x14ac:dyDescent="0.35">
      <c r="A172" s="358" t="s">
        <v>339</v>
      </c>
      <c r="B172" s="359"/>
      <c r="C172" s="359"/>
      <c r="D172" s="359"/>
      <c r="E172" s="359"/>
      <c r="F172" s="359"/>
      <c r="G172" s="359"/>
      <c r="H172" s="360"/>
    </row>
    <row r="173" spans="1:8" ht="14.5" x14ac:dyDescent="0.35">
      <c r="A173" s="42">
        <v>1</v>
      </c>
      <c r="B173" s="43" t="s">
        <v>340</v>
      </c>
      <c r="C173" s="44">
        <v>810292012687</v>
      </c>
      <c r="D173" s="45" t="s">
        <v>341</v>
      </c>
      <c r="E173" s="43" t="s">
        <v>266</v>
      </c>
      <c r="F173" s="46"/>
      <c r="G173" s="21" t="s">
        <v>52</v>
      </c>
      <c r="H173" s="48">
        <f t="shared" ref="H173:H176" si="30">F173*A173</f>
        <v>0</v>
      </c>
    </row>
    <row r="174" spans="1:8" ht="14.5" x14ac:dyDescent="0.35">
      <c r="A174" s="49">
        <v>1</v>
      </c>
      <c r="B174" s="50" t="s">
        <v>342</v>
      </c>
      <c r="C174" s="51">
        <v>810292012694</v>
      </c>
      <c r="D174" s="52" t="s">
        <v>343</v>
      </c>
      <c r="E174" s="50" t="s">
        <v>266</v>
      </c>
      <c r="F174" s="62"/>
      <c r="G174" s="64" t="s">
        <v>52</v>
      </c>
      <c r="H174" s="54">
        <f t="shared" si="30"/>
        <v>0</v>
      </c>
    </row>
    <row r="175" spans="1:8" ht="14.5" x14ac:dyDescent="0.35">
      <c r="A175" s="49">
        <v>1</v>
      </c>
      <c r="B175" s="50" t="s">
        <v>344</v>
      </c>
      <c r="C175" s="51">
        <v>810292012717</v>
      </c>
      <c r="D175" s="52" t="s">
        <v>345</v>
      </c>
      <c r="E175" s="50" t="s">
        <v>266</v>
      </c>
      <c r="F175" s="62"/>
      <c r="G175" s="64" t="s">
        <v>52</v>
      </c>
      <c r="H175" s="54">
        <f t="shared" si="30"/>
        <v>0</v>
      </c>
    </row>
    <row r="176" spans="1:8" ht="14.5" x14ac:dyDescent="0.35">
      <c r="A176" s="56">
        <v>1</v>
      </c>
      <c r="B176" s="57" t="s">
        <v>346</v>
      </c>
      <c r="C176" s="58">
        <v>810292012724</v>
      </c>
      <c r="D176" s="59" t="s">
        <v>347</v>
      </c>
      <c r="E176" s="57" t="s">
        <v>266</v>
      </c>
      <c r="F176" s="55"/>
      <c r="G176" s="21" t="s">
        <v>52</v>
      </c>
      <c r="H176" s="54">
        <f t="shared" si="30"/>
        <v>0</v>
      </c>
    </row>
    <row r="177" spans="1:8" ht="14.5" x14ac:dyDescent="0.35">
      <c r="A177" s="407" t="s">
        <v>348</v>
      </c>
      <c r="B177" s="359"/>
      <c r="C177" s="359"/>
      <c r="D177" s="359"/>
      <c r="E177" s="359"/>
      <c r="F177" s="359"/>
      <c r="G177" s="359"/>
      <c r="H177" s="360"/>
    </row>
    <row r="178" spans="1:8" ht="14.5" x14ac:dyDescent="0.35">
      <c r="A178" s="42">
        <v>1</v>
      </c>
      <c r="B178" s="43" t="s">
        <v>349</v>
      </c>
      <c r="C178" s="44">
        <v>810292012861</v>
      </c>
      <c r="D178" s="45" t="s">
        <v>350</v>
      </c>
      <c r="E178" s="43" t="s">
        <v>266</v>
      </c>
      <c r="F178" s="46"/>
      <c r="G178" s="21" t="s">
        <v>52</v>
      </c>
      <c r="H178" s="48">
        <f t="shared" ref="H178:H186" si="31">F178*A178</f>
        <v>0</v>
      </c>
    </row>
    <row r="179" spans="1:8" ht="14.5" x14ac:dyDescent="0.35">
      <c r="A179" s="49">
        <v>1</v>
      </c>
      <c r="B179" s="50" t="s">
        <v>351</v>
      </c>
      <c r="C179" s="51">
        <v>810292012731</v>
      </c>
      <c r="D179" s="52" t="s">
        <v>352</v>
      </c>
      <c r="E179" s="50" t="s">
        <v>266</v>
      </c>
      <c r="F179" s="62"/>
      <c r="G179" s="64" t="s">
        <v>52</v>
      </c>
      <c r="H179" s="54">
        <f t="shared" si="31"/>
        <v>0</v>
      </c>
    </row>
    <row r="180" spans="1:8" ht="14.5" x14ac:dyDescent="0.35">
      <c r="A180" s="49">
        <v>1</v>
      </c>
      <c r="B180" s="50" t="s">
        <v>353</v>
      </c>
      <c r="C180" s="51">
        <v>810292012748</v>
      </c>
      <c r="D180" s="52" t="s">
        <v>354</v>
      </c>
      <c r="E180" s="50" t="s">
        <v>266</v>
      </c>
      <c r="F180" s="62"/>
      <c r="G180" s="64" t="s">
        <v>52</v>
      </c>
      <c r="H180" s="54">
        <f t="shared" si="31"/>
        <v>0</v>
      </c>
    </row>
    <row r="181" spans="1:8" ht="14.5" x14ac:dyDescent="0.35">
      <c r="A181" s="49">
        <v>1</v>
      </c>
      <c r="B181" s="50" t="s">
        <v>355</v>
      </c>
      <c r="C181" s="51">
        <v>810292012755</v>
      </c>
      <c r="D181" s="52" t="s">
        <v>356</v>
      </c>
      <c r="E181" s="50" t="s">
        <v>266</v>
      </c>
      <c r="F181" s="62"/>
      <c r="G181" s="64" t="s">
        <v>52</v>
      </c>
      <c r="H181" s="54">
        <f t="shared" si="31"/>
        <v>0</v>
      </c>
    </row>
    <row r="182" spans="1:8" ht="14.5" x14ac:dyDescent="0.35">
      <c r="A182" s="49">
        <v>1</v>
      </c>
      <c r="B182" s="50" t="s">
        <v>357</v>
      </c>
      <c r="C182" s="51">
        <v>810292012762</v>
      </c>
      <c r="D182" s="52" t="s">
        <v>358</v>
      </c>
      <c r="E182" s="50" t="s">
        <v>266</v>
      </c>
      <c r="F182" s="62"/>
      <c r="G182" s="64" t="s">
        <v>52</v>
      </c>
      <c r="H182" s="54">
        <f t="shared" si="31"/>
        <v>0</v>
      </c>
    </row>
    <row r="183" spans="1:8" ht="14.5" x14ac:dyDescent="0.35">
      <c r="A183" s="49">
        <v>1</v>
      </c>
      <c r="B183" s="50" t="s">
        <v>359</v>
      </c>
      <c r="C183" s="51">
        <v>810292012779</v>
      </c>
      <c r="D183" s="52" t="s">
        <v>360</v>
      </c>
      <c r="E183" s="50" t="s">
        <v>266</v>
      </c>
      <c r="F183" s="62"/>
      <c r="G183" s="64" t="s">
        <v>52</v>
      </c>
      <c r="H183" s="54">
        <f t="shared" si="31"/>
        <v>0</v>
      </c>
    </row>
    <row r="184" spans="1:8" ht="14.5" x14ac:dyDescent="0.35">
      <c r="A184" s="49">
        <v>1</v>
      </c>
      <c r="B184" s="50" t="s">
        <v>361</v>
      </c>
      <c r="C184" s="51">
        <v>810292012786</v>
      </c>
      <c r="D184" s="52" t="s">
        <v>362</v>
      </c>
      <c r="E184" s="50" t="s">
        <v>266</v>
      </c>
      <c r="F184" s="62"/>
      <c r="G184" s="64" t="s">
        <v>52</v>
      </c>
      <c r="H184" s="54">
        <f t="shared" si="31"/>
        <v>0</v>
      </c>
    </row>
    <row r="185" spans="1:8" ht="14.5" x14ac:dyDescent="0.35">
      <c r="A185" s="49">
        <v>1</v>
      </c>
      <c r="B185" s="50" t="s">
        <v>363</v>
      </c>
      <c r="C185" s="51">
        <v>810292012809</v>
      </c>
      <c r="D185" s="52" t="s">
        <v>364</v>
      </c>
      <c r="E185" s="50" t="s">
        <v>266</v>
      </c>
      <c r="F185" s="62"/>
      <c r="G185" s="64" t="s">
        <v>52</v>
      </c>
      <c r="H185" s="54">
        <f t="shared" si="31"/>
        <v>0</v>
      </c>
    </row>
    <row r="186" spans="1:8" ht="14.5" x14ac:dyDescent="0.35">
      <c r="A186" s="56">
        <v>1</v>
      </c>
      <c r="B186" s="57" t="s">
        <v>365</v>
      </c>
      <c r="C186" s="58">
        <v>810292012793</v>
      </c>
      <c r="D186" s="59" t="s">
        <v>366</v>
      </c>
      <c r="E186" s="57" t="s">
        <v>266</v>
      </c>
      <c r="F186" s="55"/>
      <c r="G186" s="21" t="s">
        <v>52</v>
      </c>
      <c r="H186" s="54">
        <f t="shared" si="31"/>
        <v>0</v>
      </c>
    </row>
    <row r="187" spans="1:8" ht="21.75" customHeight="1" x14ac:dyDescent="0.35">
      <c r="A187" s="361" t="s">
        <v>367</v>
      </c>
      <c r="B187" s="359"/>
      <c r="C187" s="359"/>
      <c r="D187" s="359"/>
      <c r="E187" s="359"/>
      <c r="F187" s="359"/>
      <c r="G187" s="359"/>
      <c r="H187" s="360"/>
    </row>
    <row r="188" spans="1:8" ht="14.5" x14ac:dyDescent="0.35">
      <c r="A188" s="358" t="s">
        <v>368</v>
      </c>
      <c r="B188" s="359"/>
      <c r="C188" s="359"/>
      <c r="D188" s="359"/>
      <c r="E188" s="359"/>
      <c r="F188" s="359"/>
      <c r="G188" s="359"/>
      <c r="H188" s="360"/>
    </row>
    <row r="189" spans="1:8" ht="14.5" x14ac:dyDescent="0.35">
      <c r="A189" s="42">
        <v>1</v>
      </c>
      <c r="B189" s="43" t="s">
        <v>369</v>
      </c>
      <c r="C189" s="44">
        <v>810292011949</v>
      </c>
      <c r="D189" s="45" t="s">
        <v>370</v>
      </c>
      <c r="E189" s="43" t="s">
        <v>266</v>
      </c>
      <c r="F189" s="46"/>
      <c r="G189" s="65" t="s">
        <v>52</v>
      </c>
      <c r="H189" s="48">
        <f t="shared" ref="H189:H190" si="32">F189*A189</f>
        <v>0</v>
      </c>
    </row>
    <row r="190" spans="1:8" ht="14.5" x14ac:dyDescent="0.35">
      <c r="A190" s="56">
        <v>1</v>
      </c>
      <c r="B190" s="57" t="s">
        <v>371</v>
      </c>
      <c r="C190" s="58">
        <v>810292012397</v>
      </c>
      <c r="D190" s="59" t="s">
        <v>372</v>
      </c>
      <c r="E190" s="57" t="s">
        <v>266</v>
      </c>
      <c r="F190" s="55"/>
      <c r="G190" s="21" t="s">
        <v>52</v>
      </c>
      <c r="H190" s="60">
        <f t="shared" si="32"/>
        <v>0</v>
      </c>
    </row>
    <row r="191" spans="1:8" ht="14.5" x14ac:dyDescent="0.35">
      <c r="A191" s="358" t="s">
        <v>373</v>
      </c>
      <c r="B191" s="359"/>
      <c r="C191" s="359"/>
      <c r="D191" s="359"/>
      <c r="E191" s="359"/>
      <c r="F191" s="359"/>
      <c r="G191" s="359"/>
      <c r="H191" s="360"/>
    </row>
    <row r="192" spans="1:8" ht="14.5" x14ac:dyDescent="0.35">
      <c r="A192" s="66">
        <v>1</v>
      </c>
      <c r="B192" s="67" t="s">
        <v>374</v>
      </c>
      <c r="C192" s="68">
        <v>810292011956</v>
      </c>
      <c r="D192" s="69" t="s">
        <v>375</v>
      </c>
      <c r="E192" s="67" t="s">
        <v>266</v>
      </c>
      <c r="F192" s="70"/>
      <c r="G192" s="21" t="s">
        <v>52</v>
      </c>
      <c r="H192" s="71">
        <f>F192*A192</f>
        <v>0</v>
      </c>
    </row>
    <row r="193" spans="1:8" ht="14.5" x14ac:dyDescent="0.35">
      <c r="A193" s="358"/>
      <c r="B193" s="359"/>
      <c r="C193" s="359"/>
      <c r="D193" s="359"/>
      <c r="E193" s="359"/>
      <c r="F193" s="359"/>
      <c r="G193" s="359"/>
      <c r="H193" s="360"/>
    </row>
    <row r="194" spans="1:8" ht="14.5" x14ac:dyDescent="0.35">
      <c r="A194" s="42">
        <v>1</v>
      </c>
      <c r="B194" s="43" t="s">
        <v>376</v>
      </c>
      <c r="C194" s="44">
        <v>810292011963</v>
      </c>
      <c r="D194" s="45" t="s">
        <v>377</v>
      </c>
      <c r="E194" s="43" t="s">
        <v>266</v>
      </c>
      <c r="F194" s="46"/>
      <c r="G194" s="65" t="s">
        <v>52</v>
      </c>
      <c r="H194" s="48">
        <f t="shared" ref="H194:H195" si="33">F194*A194</f>
        <v>0</v>
      </c>
    </row>
    <row r="195" spans="1:8" ht="14.5" x14ac:dyDescent="0.35">
      <c r="A195" s="56">
        <v>1</v>
      </c>
      <c r="B195" s="57" t="s">
        <v>378</v>
      </c>
      <c r="C195" s="58">
        <v>810292012267</v>
      </c>
      <c r="D195" s="59" t="s">
        <v>379</v>
      </c>
      <c r="E195" s="57" t="s">
        <v>266</v>
      </c>
      <c r="F195" s="55"/>
      <c r="G195" s="21" t="s">
        <v>52</v>
      </c>
      <c r="H195" s="60">
        <f t="shared" si="33"/>
        <v>0</v>
      </c>
    </row>
    <row r="196" spans="1:8" ht="14.5" x14ac:dyDescent="0.35">
      <c r="A196" s="358" t="s">
        <v>380</v>
      </c>
      <c r="B196" s="359"/>
      <c r="C196" s="359"/>
      <c r="D196" s="359"/>
      <c r="E196" s="359"/>
      <c r="F196" s="359"/>
      <c r="G196" s="359"/>
      <c r="H196" s="360"/>
    </row>
    <row r="197" spans="1:8" ht="14.5" x14ac:dyDescent="0.35">
      <c r="A197" s="42">
        <v>1</v>
      </c>
      <c r="B197" s="43" t="s">
        <v>381</v>
      </c>
      <c r="C197" s="44">
        <v>810292011970</v>
      </c>
      <c r="D197" s="45" t="s">
        <v>382</v>
      </c>
      <c r="E197" s="43" t="s">
        <v>266</v>
      </c>
      <c r="F197" s="46"/>
      <c r="G197" s="21" t="s">
        <v>52</v>
      </c>
      <c r="H197" s="48">
        <f t="shared" ref="H197:H204" si="34">F197*A197</f>
        <v>0</v>
      </c>
    </row>
    <row r="198" spans="1:8" ht="14.5" x14ac:dyDescent="0.35">
      <c r="A198" s="49">
        <v>1</v>
      </c>
      <c r="B198" s="50" t="s">
        <v>383</v>
      </c>
      <c r="C198" s="51">
        <v>810292012045</v>
      </c>
      <c r="D198" s="52" t="s">
        <v>384</v>
      </c>
      <c r="E198" s="50" t="s">
        <v>266</v>
      </c>
      <c r="F198" s="53"/>
      <c r="G198" s="64" t="s">
        <v>52</v>
      </c>
      <c r="H198" s="54">
        <f t="shared" si="34"/>
        <v>0</v>
      </c>
    </row>
    <row r="199" spans="1:8" ht="14.5" x14ac:dyDescent="0.35">
      <c r="A199" s="49">
        <v>1</v>
      </c>
      <c r="B199" s="50" t="s">
        <v>385</v>
      </c>
      <c r="C199" s="51">
        <v>810292014483</v>
      </c>
      <c r="D199" s="52" t="s">
        <v>386</v>
      </c>
      <c r="E199" s="50" t="s">
        <v>266</v>
      </c>
      <c r="F199" s="53"/>
      <c r="G199" s="64" t="s">
        <v>52</v>
      </c>
      <c r="H199" s="54">
        <f t="shared" si="34"/>
        <v>0</v>
      </c>
    </row>
    <row r="200" spans="1:8" ht="14.5" x14ac:dyDescent="0.35">
      <c r="A200" s="49">
        <v>1</v>
      </c>
      <c r="B200" s="50" t="s">
        <v>387</v>
      </c>
      <c r="C200" s="51">
        <v>810292012137</v>
      </c>
      <c r="D200" s="52" t="s">
        <v>388</v>
      </c>
      <c r="E200" s="50" t="s">
        <v>266</v>
      </c>
      <c r="F200" s="53"/>
      <c r="G200" s="64" t="s">
        <v>52</v>
      </c>
      <c r="H200" s="54">
        <f t="shared" si="34"/>
        <v>0</v>
      </c>
    </row>
    <row r="201" spans="1:8" ht="14.5" x14ac:dyDescent="0.35">
      <c r="A201" s="49">
        <v>1</v>
      </c>
      <c r="B201" s="50" t="s">
        <v>389</v>
      </c>
      <c r="C201" s="51">
        <v>810292012366</v>
      </c>
      <c r="D201" s="52" t="s">
        <v>390</v>
      </c>
      <c r="E201" s="50" t="s">
        <v>266</v>
      </c>
      <c r="F201" s="53"/>
      <c r="G201" s="64" t="s">
        <v>52</v>
      </c>
      <c r="H201" s="54">
        <f t="shared" si="34"/>
        <v>0</v>
      </c>
    </row>
    <row r="202" spans="1:8" ht="14.5" x14ac:dyDescent="0.35">
      <c r="A202" s="49">
        <v>1</v>
      </c>
      <c r="B202" s="50" t="s">
        <v>391</v>
      </c>
      <c r="C202" s="51">
        <v>810292012311</v>
      </c>
      <c r="D202" s="52" t="s">
        <v>392</v>
      </c>
      <c r="E202" s="50" t="s">
        <v>266</v>
      </c>
      <c r="F202" s="53"/>
      <c r="G202" s="64" t="s">
        <v>52</v>
      </c>
      <c r="H202" s="54">
        <f t="shared" si="34"/>
        <v>0</v>
      </c>
    </row>
    <row r="203" spans="1:8" ht="14.5" x14ac:dyDescent="0.35">
      <c r="A203" s="49">
        <v>1</v>
      </c>
      <c r="B203" s="50" t="s">
        <v>393</v>
      </c>
      <c r="C203" s="51">
        <v>810292012212</v>
      </c>
      <c r="D203" s="52" t="s">
        <v>394</v>
      </c>
      <c r="E203" s="50" t="s">
        <v>266</v>
      </c>
      <c r="F203" s="53"/>
      <c r="G203" s="64" t="s">
        <v>52</v>
      </c>
      <c r="H203" s="54">
        <f t="shared" si="34"/>
        <v>0</v>
      </c>
    </row>
    <row r="204" spans="1:8" ht="14.5" x14ac:dyDescent="0.35">
      <c r="A204" s="56">
        <v>1</v>
      </c>
      <c r="B204" s="57" t="s">
        <v>395</v>
      </c>
      <c r="C204" s="58">
        <v>810292012373</v>
      </c>
      <c r="D204" s="59" t="s">
        <v>396</v>
      </c>
      <c r="E204" s="57" t="s">
        <v>266</v>
      </c>
      <c r="F204" s="55"/>
      <c r="G204" s="21" t="s">
        <v>52</v>
      </c>
      <c r="H204" s="54">
        <f t="shared" si="34"/>
        <v>0</v>
      </c>
    </row>
    <row r="205" spans="1:8" ht="14.5" x14ac:dyDescent="0.35">
      <c r="A205" s="358" t="s">
        <v>397</v>
      </c>
      <c r="B205" s="359"/>
      <c r="C205" s="359"/>
      <c r="D205" s="359"/>
      <c r="E205" s="359"/>
      <c r="F205" s="359"/>
      <c r="G205" s="359"/>
      <c r="H205" s="360"/>
    </row>
    <row r="206" spans="1:8" ht="14.5" x14ac:dyDescent="0.35">
      <c r="A206" s="42">
        <v>2</v>
      </c>
      <c r="B206" s="43" t="s">
        <v>398</v>
      </c>
      <c r="C206" s="44">
        <v>810292011987</v>
      </c>
      <c r="D206" s="45" t="s">
        <v>275</v>
      </c>
      <c r="E206" s="43" t="s">
        <v>266</v>
      </c>
      <c r="F206" s="46"/>
      <c r="G206" s="21" t="s">
        <v>52</v>
      </c>
      <c r="H206" s="48">
        <f t="shared" ref="H206:H209" si="35">F206*A206</f>
        <v>0</v>
      </c>
    </row>
    <row r="207" spans="1:8" ht="14.5" x14ac:dyDescent="0.35">
      <c r="A207" s="49">
        <v>1</v>
      </c>
      <c r="B207" s="50" t="s">
        <v>399</v>
      </c>
      <c r="C207" s="51">
        <v>810292012076</v>
      </c>
      <c r="D207" s="52" t="s">
        <v>400</v>
      </c>
      <c r="E207" s="50" t="s">
        <v>266</v>
      </c>
      <c r="F207" s="62"/>
      <c r="G207" s="64" t="s">
        <v>52</v>
      </c>
      <c r="H207" s="54">
        <f t="shared" si="35"/>
        <v>0</v>
      </c>
    </row>
    <row r="208" spans="1:8" ht="14.5" x14ac:dyDescent="0.35">
      <c r="A208" s="49">
        <v>1</v>
      </c>
      <c r="B208" s="50" t="s">
        <v>401</v>
      </c>
      <c r="C208" s="51">
        <v>810292012274</v>
      </c>
      <c r="D208" s="52" t="s">
        <v>402</v>
      </c>
      <c r="E208" s="50" t="s">
        <v>266</v>
      </c>
      <c r="F208" s="62"/>
      <c r="G208" s="64" t="s">
        <v>52</v>
      </c>
      <c r="H208" s="54">
        <f t="shared" si="35"/>
        <v>0</v>
      </c>
    </row>
    <row r="209" spans="1:8" ht="14.5" x14ac:dyDescent="0.35">
      <c r="A209" s="56">
        <v>1</v>
      </c>
      <c r="B209" s="57" t="s">
        <v>403</v>
      </c>
      <c r="C209" s="58">
        <v>810292012335</v>
      </c>
      <c r="D209" s="59" t="s">
        <v>404</v>
      </c>
      <c r="E209" s="57" t="s">
        <v>266</v>
      </c>
      <c r="F209" s="55"/>
      <c r="G209" s="21" t="s">
        <v>52</v>
      </c>
      <c r="H209" s="54">
        <f t="shared" si="35"/>
        <v>0</v>
      </c>
    </row>
    <row r="210" spans="1:8" ht="14.5" x14ac:dyDescent="0.35">
      <c r="A210" s="358" t="s">
        <v>405</v>
      </c>
      <c r="B210" s="359"/>
      <c r="C210" s="359"/>
      <c r="D210" s="359"/>
      <c r="E210" s="359"/>
      <c r="F210" s="359"/>
      <c r="G210" s="359"/>
      <c r="H210" s="360"/>
    </row>
    <row r="211" spans="1:8" ht="14.5" x14ac:dyDescent="0.35">
      <c r="A211" s="42">
        <v>2</v>
      </c>
      <c r="B211" s="43" t="s">
        <v>406</v>
      </c>
      <c r="C211" s="44">
        <v>810292011994</v>
      </c>
      <c r="D211" s="45" t="s">
        <v>290</v>
      </c>
      <c r="E211" s="43" t="s">
        <v>266</v>
      </c>
      <c r="F211" s="46"/>
      <c r="G211" s="21" t="s">
        <v>52</v>
      </c>
      <c r="H211" s="48">
        <f t="shared" ref="H211:H220" si="36">F211*A211</f>
        <v>0</v>
      </c>
    </row>
    <row r="212" spans="1:8" ht="14.5" x14ac:dyDescent="0.35">
      <c r="A212" s="49">
        <v>1</v>
      </c>
      <c r="B212" s="50" t="s">
        <v>407</v>
      </c>
      <c r="C212" s="51">
        <v>810292012052</v>
      </c>
      <c r="D212" s="52" t="s">
        <v>408</v>
      </c>
      <c r="E212" s="50" t="s">
        <v>266</v>
      </c>
      <c r="F212" s="62"/>
      <c r="G212" s="64" t="s">
        <v>52</v>
      </c>
      <c r="H212" s="54">
        <f t="shared" si="36"/>
        <v>0</v>
      </c>
    </row>
    <row r="213" spans="1:8" ht="14.5" x14ac:dyDescent="0.35">
      <c r="A213" s="49">
        <v>1</v>
      </c>
      <c r="B213" s="50" t="s">
        <v>409</v>
      </c>
      <c r="C213" s="51">
        <v>810292014490</v>
      </c>
      <c r="D213" s="52" t="s">
        <v>410</v>
      </c>
      <c r="E213" s="50" t="s">
        <v>266</v>
      </c>
      <c r="F213" s="62"/>
      <c r="G213" s="64" t="s">
        <v>52</v>
      </c>
      <c r="H213" s="54">
        <f t="shared" si="36"/>
        <v>0</v>
      </c>
    </row>
    <row r="214" spans="1:8" ht="14.5" x14ac:dyDescent="0.35">
      <c r="A214" s="49">
        <v>1</v>
      </c>
      <c r="B214" s="50" t="s">
        <v>411</v>
      </c>
      <c r="C214" s="51">
        <v>810292012144</v>
      </c>
      <c r="D214" s="52" t="s">
        <v>412</v>
      </c>
      <c r="E214" s="50" t="s">
        <v>266</v>
      </c>
      <c r="F214" s="62"/>
      <c r="G214" s="64" t="s">
        <v>52</v>
      </c>
      <c r="H214" s="54">
        <f t="shared" si="36"/>
        <v>0</v>
      </c>
    </row>
    <row r="215" spans="1:8" ht="14.5" x14ac:dyDescent="0.35">
      <c r="A215" s="49">
        <v>1</v>
      </c>
      <c r="B215" s="50" t="s">
        <v>413</v>
      </c>
      <c r="C215" s="51">
        <v>810292012281</v>
      </c>
      <c r="D215" s="52" t="s">
        <v>414</v>
      </c>
      <c r="E215" s="50" t="s">
        <v>266</v>
      </c>
      <c r="F215" s="62"/>
      <c r="G215" s="64" t="s">
        <v>52</v>
      </c>
      <c r="H215" s="54">
        <f t="shared" si="36"/>
        <v>0</v>
      </c>
    </row>
    <row r="216" spans="1:8" ht="14.5" x14ac:dyDescent="0.35">
      <c r="A216" s="49">
        <v>1</v>
      </c>
      <c r="B216" s="50" t="s">
        <v>415</v>
      </c>
      <c r="C216" s="51">
        <v>810292012182</v>
      </c>
      <c r="D216" s="52" t="s">
        <v>416</v>
      </c>
      <c r="E216" s="50" t="s">
        <v>266</v>
      </c>
      <c r="F216" s="62"/>
      <c r="G216" s="64" t="s">
        <v>52</v>
      </c>
      <c r="H216" s="54">
        <f t="shared" si="36"/>
        <v>0</v>
      </c>
    </row>
    <row r="217" spans="1:8" ht="14.5" x14ac:dyDescent="0.35">
      <c r="A217" s="49">
        <v>1</v>
      </c>
      <c r="B217" s="50" t="s">
        <v>417</v>
      </c>
      <c r="C217" s="51">
        <v>810292012342</v>
      </c>
      <c r="D217" s="52" t="s">
        <v>418</v>
      </c>
      <c r="E217" s="50" t="s">
        <v>266</v>
      </c>
      <c r="F217" s="62"/>
      <c r="G217" s="64" t="s">
        <v>52</v>
      </c>
      <c r="H217" s="54">
        <f t="shared" si="36"/>
        <v>0</v>
      </c>
    </row>
    <row r="218" spans="1:8" ht="14.5" x14ac:dyDescent="0.35">
      <c r="A218" s="49">
        <v>1</v>
      </c>
      <c r="B218" s="50" t="s">
        <v>419</v>
      </c>
      <c r="C218" s="51">
        <v>810292012328</v>
      </c>
      <c r="D218" s="52" t="s">
        <v>420</v>
      </c>
      <c r="E218" s="50" t="s">
        <v>266</v>
      </c>
      <c r="F218" s="62"/>
      <c r="G218" s="64" t="s">
        <v>52</v>
      </c>
      <c r="H218" s="54">
        <f t="shared" si="36"/>
        <v>0</v>
      </c>
    </row>
    <row r="219" spans="1:8" ht="14.5" x14ac:dyDescent="0.35">
      <c r="A219" s="49">
        <v>1</v>
      </c>
      <c r="B219" s="50" t="s">
        <v>421</v>
      </c>
      <c r="C219" s="51">
        <v>810292012229</v>
      </c>
      <c r="D219" s="52" t="s">
        <v>422</v>
      </c>
      <c r="E219" s="50" t="s">
        <v>266</v>
      </c>
      <c r="F219" s="62"/>
      <c r="G219" s="64" t="s">
        <v>52</v>
      </c>
      <c r="H219" s="54">
        <f t="shared" si="36"/>
        <v>0</v>
      </c>
    </row>
    <row r="220" spans="1:8" ht="14.5" x14ac:dyDescent="0.35">
      <c r="A220" s="56">
        <v>1</v>
      </c>
      <c r="B220" s="57" t="s">
        <v>423</v>
      </c>
      <c r="C220" s="58">
        <v>810292012380</v>
      </c>
      <c r="D220" s="59" t="s">
        <v>424</v>
      </c>
      <c r="E220" s="57" t="s">
        <v>266</v>
      </c>
      <c r="F220" s="55"/>
      <c r="G220" s="21" t="s">
        <v>52</v>
      </c>
      <c r="H220" s="54">
        <f t="shared" si="36"/>
        <v>0</v>
      </c>
    </row>
    <row r="221" spans="1:8" ht="14.5" x14ac:dyDescent="0.35">
      <c r="A221" s="358" t="s">
        <v>425</v>
      </c>
      <c r="B221" s="359"/>
      <c r="C221" s="359"/>
      <c r="D221" s="359"/>
      <c r="E221" s="359"/>
      <c r="F221" s="359"/>
      <c r="G221" s="359"/>
      <c r="H221" s="360"/>
    </row>
    <row r="222" spans="1:8" ht="14.5" x14ac:dyDescent="0.35">
      <c r="A222" s="42">
        <v>2</v>
      </c>
      <c r="B222" s="43" t="s">
        <v>426</v>
      </c>
      <c r="C222" s="44">
        <v>810292012007</v>
      </c>
      <c r="D222" s="45" t="s">
        <v>301</v>
      </c>
      <c r="E222" s="43" t="s">
        <v>266</v>
      </c>
      <c r="F222" s="46"/>
      <c r="G222" s="21" t="s">
        <v>52</v>
      </c>
      <c r="H222" s="48">
        <f t="shared" ref="H222:H225" si="37">F222*A222</f>
        <v>0</v>
      </c>
    </row>
    <row r="223" spans="1:8" ht="14.5" x14ac:dyDescent="0.35">
      <c r="A223" s="49">
        <v>1</v>
      </c>
      <c r="B223" s="50" t="s">
        <v>427</v>
      </c>
      <c r="C223" s="51">
        <v>810292012090</v>
      </c>
      <c r="D223" s="52" t="s">
        <v>428</v>
      </c>
      <c r="E223" s="50" t="s">
        <v>266</v>
      </c>
      <c r="F223" s="62"/>
      <c r="G223" s="64" t="s">
        <v>52</v>
      </c>
      <c r="H223" s="54">
        <f t="shared" si="37"/>
        <v>0</v>
      </c>
    </row>
    <row r="224" spans="1:8" ht="14.5" x14ac:dyDescent="0.35">
      <c r="A224" s="49">
        <v>1</v>
      </c>
      <c r="B224" s="50" t="s">
        <v>429</v>
      </c>
      <c r="C224" s="51">
        <v>810292012205</v>
      </c>
      <c r="D224" s="52" t="s">
        <v>430</v>
      </c>
      <c r="E224" s="50" t="s">
        <v>266</v>
      </c>
      <c r="F224" s="62"/>
      <c r="G224" s="64" t="s">
        <v>52</v>
      </c>
      <c r="H224" s="54">
        <f t="shared" si="37"/>
        <v>0</v>
      </c>
    </row>
    <row r="225" spans="1:8" ht="14.5" x14ac:dyDescent="0.35">
      <c r="A225" s="56">
        <v>1</v>
      </c>
      <c r="B225" s="57" t="s">
        <v>431</v>
      </c>
      <c r="C225" s="58">
        <v>810292012243</v>
      </c>
      <c r="D225" s="59" t="s">
        <v>432</v>
      </c>
      <c r="E225" s="57" t="s">
        <v>266</v>
      </c>
      <c r="F225" s="55"/>
      <c r="G225" s="21" t="s">
        <v>52</v>
      </c>
      <c r="H225" s="54">
        <f t="shared" si="37"/>
        <v>0</v>
      </c>
    </row>
    <row r="226" spans="1:8" ht="14.5" x14ac:dyDescent="0.35">
      <c r="A226" s="358" t="s">
        <v>433</v>
      </c>
      <c r="B226" s="359"/>
      <c r="C226" s="359"/>
      <c r="D226" s="359"/>
      <c r="E226" s="359"/>
      <c r="F226" s="359"/>
      <c r="G226" s="359"/>
      <c r="H226" s="360"/>
    </row>
    <row r="227" spans="1:8" ht="14.5" x14ac:dyDescent="0.35">
      <c r="A227" s="42">
        <v>2</v>
      </c>
      <c r="B227" s="43" t="s">
        <v>434</v>
      </c>
      <c r="C227" s="44">
        <v>810292012014</v>
      </c>
      <c r="D227" s="45" t="s">
        <v>316</v>
      </c>
      <c r="E227" s="43" t="s">
        <v>266</v>
      </c>
      <c r="F227" s="46"/>
      <c r="G227" s="21" t="s">
        <v>52</v>
      </c>
      <c r="H227" s="48">
        <f t="shared" ref="H227:H235" si="38">F227*A227</f>
        <v>0</v>
      </c>
    </row>
    <row r="228" spans="1:8" ht="14.5" x14ac:dyDescent="0.35">
      <c r="A228" s="49">
        <v>1</v>
      </c>
      <c r="B228" s="50" t="s">
        <v>435</v>
      </c>
      <c r="C228" s="51">
        <v>810292012069</v>
      </c>
      <c r="D228" s="52" t="s">
        <v>436</v>
      </c>
      <c r="E228" s="50" t="s">
        <v>266</v>
      </c>
      <c r="F228" s="62"/>
      <c r="G228" s="64" t="s">
        <v>52</v>
      </c>
      <c r="H228" s="54">
        <f t="shared" si="38"/>
        <v>0</v>
      </c>
    </row>
    <row r="229" spans="1:8" ht="14.5" x14ac:dyDescent="0.35">
      <c r="A229" s="49">
        <v>1</v>
      </c>
      <c r="B229" s="50" t="s">
        <v>437</v>
      </c>
      <c r="C229" s="51">
        <v>810292014506</v>
      </c>
      <c r="D229" s="52" t="s">
        <v>438</v>
      </c>
      <c r="E229" s="50" t="s">
        <v>266</v>
      </c>
      <c r="F229" s="62"/>
      <c r="G229" s="64" t="s">
        <v>52</v>
      </c>
      <c r="H229" s="54">
        <f t="shared" si="38"/>
        <v>0</v>
      </c>
    </row>
    <row r="230" spans="1:8" ht="14.5" x14ac:dyDescent="0.35">
      <c r="A230" s="49">
        <v>1</v>
      </c>
      <c r="B230" s="50" t="s">
        <v>439</v>
      </c>
      <c r="C230" s="51">
        <v>810292016111</v>
      </c>
      <c r="D230" s="52" t="s">
        <v>440</v>
      </c>
      <c r="E230" s="50" t="s">
        <v>266</v>
      </c>
      <c r="F230" s="62"/>
      <c r="G230" s="64" t="s">
        <v>52</v>
      </c>
      <c r="H230" s="54">
        <f t="shared" si="38"/>
        <v>0</v>
      </c>
    </row>
    <row r="231" spans="1:8" ht="14.5" x14ac:dyDescent="0.35">
      <c r="A231" s="49">
        <v>1</v>
      </c>
      <c r="B231" s="50" t="s">
        <v>441</v>
      </c>
      <c r="C231" s="51">
        <v>810292012151</v>
      </c>
      <c r="D231" s="52" t="s">
        <v>442</v>
      </c>
      <c r="E231" s="50" t="s">
        <v>266</v>
      </c>
      <c r="F231" s="62"/>
      <c r="G231" s="64" t="s">
        <v>52</v>
      </c>
      <c r="H231" s="54">
        <f t="shared" si="38"/>
        <v>0</v>
      </c>
    </row>
    <row r="232" spans="1:8" ht="14.5" x14ac:dyDescent="0.35">
      <c r="A232" s="49">
        <v>1</v>
      </c>
      <c r="B232" s="50" t="s">
        <v>443</v>
      </c>
      <c r="C232" s="51">
        <v>810292012298</v>
      </c>
      <c r="D232" s="52" t="s">
        <v>444</v>
      </c>
      <c r="E232" s="50" t="s">
        <v>266</v>
      </c>
      <c r="F232" s="62"/>
      <c r="G232" s="64" t="s">
        <v>52</v>
      </c>
      <c r="H232" s="54">
        <f t="shared" si="38"/>
        <v>0</v>
      </c>
    </row>
    <row r="233" spans="1:8" ht="14.5" x14ac:dyDescent="0.35">
      <c r="A233" s="49">
        <v>1</v>
      </c>
      <c r="B233" s="50" t="s">
        <v>445</v>
      </c>
      <c r="C233" s="51">
        <v>810292012199</v>
      </c>
      <c r="D233" s="52" t="s">
        <v>446</v>
      </c>
      <c r="E233" s="50" t="s">
        <v>266</v>
      </c>
      <c r="F233" s="62"/>
      <c r="G233" s="64" t="s">
        <v>52</v>
      </c>
      <c r="H233" s="54">
        <f t="shared" si="38"/>
        <v>0</v>
      </c>
    </row>
    <row r="234" spans="1:8" ht="14.5" x14ac:dyDescent="0.35">
      <c r="A234" s="49">
        <v>1</v>
      </c>
      <c r="B234" s="50" t="s">
        <v>447</v>
      </c>
      <c r="C234" s="51">
        <v>810292012359</v>
      </c>
      <c r="D234" s="52" t="s">
        <v>448</v>
      </c>
      <c r="E234" s="50" t="s">
        <v>266</v>
      </c>
      <c r="F234" s="62"/>
      <c r="G234" s="64" t="s">
        <v>52</v>
      </c>
      <c r="H234" s="54">
        <f t="shared" si="38"/>
        <v>0</v>
      </c>
    </row>
    <row r="235" spans="1:8" ht="14.5" x14ac:dyDescent="0.35">
      <c r="A235" s="56">
        <v>1</v>
      </c>
      <c r="B235" s="57" t="s">
        <v>449</v>
      </c>
      <c r="C235" s="58">
        <v>810292016128</v>
      </c>
      <c r="D235" s="59" t="s">
        <v>450</v>
      </c>
      <c r="E235" s="57" t="s">
        <v>266</v>
      </c>
      <c r="F235" s="55"/>
      <c r="G235" s="21" t="s">
        <v>52</v>
      </c>
      <c r="H235" s="54">
        <f t="shared" si="38"/>
        <v>0</v>
      </c>
    </row>
    <row r="236" spans="1:8" ht="14.5" x14ac:dyDescent="0.35">
      <c r="A236" s="358" t="s">
        <v>451</v>
      </c>
      <c r="B236" s="359"/>
      <c r="C236" s="359"/>
      <c r="D236" s="359"/>
      <c r="E236" s="359"/>
      <c r="F236" s="359"/>
      <c r="G236" s="359"/>
      <c r="H236" s="360"/>
    </row>
    <row r="237" spans="1:8" ht="14.5" x14ac:dyDescent="0.35">
      <c r="A237" s="42">
        <v>2</v>
      </c>
      <c r="B237" s="43" t="s">
        <v>452</v>
      </c>
      <c r="C237" s="44">
        <v>810292012021</v>
      </c>
      <c r="D237" s="45" t="s">
        <v>327</v>
      </c>
      <c r="E237" s="43" t="s">
        <v>266</v>
      </c>
      <c r="F237" s="46"/>
      <c r="G237" s="65" t="s">
        <v>52</v>
      </c>
      <c r="H237" s="48">
        <f t="shared" ref="H237:H238" si="39">F237*A237</f>
        <v>0</v>
      </c>
    </row>
    <row r="238" spans="1:8" ht="14.5" x14ac:dyDescent="0.35">
      <c r="A238" s="56">
        <v>1</v>
      </c>
      <c r="B238" s="57" t="s">
        <v>453</v>
      </c>
      <c r="C238" s="58">
        <v>810292012106</v>
      </c>
      <c r="D238" s="59" t="s">
        <v>454</v>
      </c>
      <c r="E238" s="57" t="s">
        <v>266</v>
      </c>
      <c r="F238" s="55"/>
      <c r="G238" s="21" t="s">
        <v>52</v>
      </c>
      <c r="H238" s="60">
        <f t="shared" si="39"/>
        <v>0</v>
      </c>
    </row>
    <row r="239" spans="1:8" ht="14.5" x14ac:dyDescent="0.35">
      <c r="A239" s="358" t="s">
        <v>455</v>
      </c>
      <c r="B239" s="359"/>
      <c r="C239" s="359"/>
      <c r="D239" s="359"/>
      <c r="E239" s="359"/>
      <c r="F239" s="359"/>
      <c r="G239" s="360"/>
      <c r="H239" s="72"/>
    </row>
    <row r="240" spans="1:8" ht="14.5" x14ac:dyDescent="0.35">
      <c r="A240" s="42">
        <v>2</v>
      </c>
      <c r="B240" s="43" t="s">
        <v>456</v>
      </c>
      <c r="C240" s="44">
        <v>810292012038</v>
      </c>
      <c r="D240" s="45" t="s">
        <v>336</v>
      </c>
      <c r="E240" s="43" t="s">
        <v>266</v>
      </c>
      <c r="F240" s="46"/>
      <c r="G240" s="21" t="s">
        <v>52</v>
      </c>
      <c r="H240" s="48">
        <f t="shared" ref="H240:H245" si="40">F240*A240</f>
        <v>0</v>
      </c>
    </row>
    <row r="241" spans="1:8" ht="14.5" x14ac:dyDescent="0.35">
      <c r="A241" s="49">
        <v>1</v>
      </c>
      <c r="B241" s="50" t="s">
        <v>457</v>
      </c>
      <c r="C241" s="51">
        <v>810292012113</v>
      </c>
      <c r="D241" s="52" t="s">
        <v>458</v>
      </c>
      <c r="E241" s="50" t="s">
        <v>266</v>
      </c>
      <c r="F241" s="53"/>
      <c r="G241" s="64" t="s">
        <v>52</v>
      </c>
      <c r="H241" s="54">
        <f t="shared" si="40"/>
        <v>0</v>
      </c>
    </row>
    <row r="242" spans="1:8" ht="14.5" x14ac:dyDescent="0.35">
      <c r="A242" s="49">
        <v>1</v>
      </c>
      <c r="B242" s="50" t="s">
        <v>459</v>
      </c>
      <c r="C242" s="51">
        <v>810292012120</v>
      </c>
      <c r="D242" s="52" t="s">
        <v>460</v>
      </c>
      <c r="E242" s="50" t="s">
        <v>266</v>
      </c>
      <c r="F242" s="53"/>
      <c r="G242" s="64" t="s">
        <v>52</v>
      </c>
      <c r="H242" s="54">
        <f t="shared" si="40"/>
        <v>0</v>
      </c>
    </row>
    <row r="243" spans="1:8" ht="14.5" x14ac:dyDescent="0.35">
      <c r="A243" s="49">
        <v>1</v>
      </c>
      <c r="B243" s="50" t="s">
        <v>461</v>
      </c>
      <c r="C243" s="51">
        <v>810292012168</v>
      </c>
      <c r="D243" s="52" t="s">
        <v>462</v>
      </c>
      <c r="E243" s="50" t="s">
        <v>266</v>
      </c>
      <c r="F243" s="53"/>
      <c r="G243" s="64" t="s">
        <v>52</v>
      </c>
      <c r="H243" s="54">
        <f t="shared" si="40"/>
        <v>0</v>
      </c>
    </row>
    <row r="244" spans="1:8" ht="14.5" x14ac:dyDescent="0.35">
      <c r="A244" s="49">
        <v>1</v>
      </c>
      <c r="B244" s="50" t="s">
        <v>463</v>
      </c>
      <c r="C244" s="51">
        <v>810292012304</v>
      </c>
      <c r="D244" s="52" t="s">
        <v>464</v>
      </c>
      <c r="E244" s="50" t="s">
        <v>266</v>
      </c>
      <c r="F244" s="53"/>
      <c r="G244" s="64" t="s">
        <v>52</v>
      </c>
      <c r="H244" s="54">
        <f t="shared" si="40"/>
        <v>0</v>
      </c>
    </row>
    <row r="245" spans="1:8" ht="14.5" x14ac:dyDescent="0.35">
      <c r="A245" s="56">
        <v>1</v>
      </c>
      <c r="B245" s="57" t="s">
        <v>465</v>
      </c>
      <c r="C245" s="58">
        <v>810292012403</v>
      </c>
      <c r="D245" s="59" t="s">
        <v>466</v>
      </c>
      <c r="E245" s="57" t="s">
        <v>266</v>
      </c>
      <c r="F245" s="55"/>
      <c r="G245" s="21" t="s">
        <v>52</v>
      </c>
      <c r="H245" s="54">
        <f t="shared" si="40"/>
        <v>0</v>
      </c>
    </row>
    <row r="246" spans="1:8" ht="18" customHeight="1" x14ac:dyDescent="0.35">
      <c r="A246" s="361" t="s">
        <v>467</v>
      </c>
      <c r="B246" s="359"/>
      <c r="C246" s="359"/>
      <c r="D246" s="359"/>
      <c r="E246" s="359"/>
      <c r="F246" s="359"/>
      <c r="G246" s="359"/>
      <c r="H246" s="360"/>
    </row>
    <row r="247" spans="1:8" ht="14.5" x14ac:dyDescent="0.35">
      <c r="A247" s="42">
        <v>1</v>
      </c>
      <c r="B247" s="43" t="s">
        <v>468</v>
      </c>
      <c r="C247" s="44">
        <v>810292017125</v>
      </c>
      <c r="D247" s="45" t="s">
        <v>469</v>
      </c>
      <c r="E247" s="43" t="s">
        <v>672</v>
      </c>
      <c r="F247" s="252"/>
      <c r="G247" s="65" t="s">
        <v>52</v>
      </c>
      <c r="H247" s="48">
        <f t="shared" ref="H247:H248" si="41">F247*A247</f>
        <v>0</v>
      </c>
    </row>
    <row r="248" spans="1:8" ht="14.5" x14ac:dyDescent="0.35">
      <c r="A248" s="56">
        <v>1</v>
      </c>
      <c r="B248" s="57" t="s">
        <v>470</v>
      </c>
      <c r="C248" s="58">
        <v>810292016920</v>
      </c>
      <c r="D248" s="59" t="s">
        <v>471</v>
      </c>
      <c r="E248" s="57" t="s">
        <v>673</v>
      </c>
      <c r="F248" s="253"/>
      <c r="G248" s="21" t="s">
        <v>52</v>
      </c>
      <c r="H248" s="60">
        <f t="shared" si="41"/>
        <v>0</v>
      </c>
    </row>
    <row r="249" spans="1:8" ht="19.5" customHeight="1" x14ac:dyDescent="0.35">
      <c r="A249" s="361" t="s">
        <v>472</v>
      </c>
      <c r="B249" s="359"/>
      <c r="C249" s="359"/>
      <c r="D249" s="359"/>
      <c r="E249" s="359"/>
      <c r="F249" s="359"/>
      <c r="G249" s="359"/>
      <c r="H249" s="360"/>
    </row>
    <row r="250" spans="1:8" ht="14.5" x14ac:dyDescent="0.35">
      <c r="A250" s="42">
        <v>1</v>
      </c>
      <c r="B250" s="43" t="s">
        <v>473</v>
      </c>
      <c r="C250" s="44">
        <v>810292016722</v>
      </c>
      <c r="D250" s="45" t="s">
        <v>474</v>
      </c>
      <c r="E250" s="43" t="s">
        <v>475</v>
      </c>
      <c r="F250" s="252"/>
      <c r="G250" s="21" t="s">
        <v>52</v>
      </c>
      <c r="H250" s="48">
        <f t="shared" ref="H250:H253" si="42">F250*A250</f>
        <v>0</v>
      </c>
    </row>
    <row r="251" spans="1:8" ht="14.5" x14ac:dyDescent="0.35">
      <c r="A251" s="49">
        <v>1</v>
      </c>
      <c r="B251" s="50" t="s">
        <v>476</v>
      </c>
      <c r="C251" s="51">
        <v>810292016821</v>
      </c>
      <c r="D251" s="52" t="s">
        <v>477</v>
      </c>
      <c r="E251" s="50" t="s">
        <v>475</v>
      </c>
      <c r="F251" s="254"/>
      <c r="G251" s="64" t="s">
        <v>52</v>
      </c>
      <c r="H251" s="54">
        <f t="shared" si="42"/>
        <v>0</v>
      </c>
    </row>
    <row r="252" spans="1:8" ht="14.5" x14ac:dyDescent="0.35">
      <c r="A252" s="49">
        <v>1</v>
      </c>
      <c r="B252" s="50" t="s">
        <v>478</v>
      </c>
      <c r="C252" s="51">
        <v>810292016838</v>
      </c>
      <c r="D252" s="52" t="s">
        <v>479</v>
      </c>
      <c r="E252" s="50" t="s">
        <v>480</v>
      </c>
      <c r="F252" s="255"/>
      <c r="G252" s="64" t="s">
        <v>52</v>
      </c>
      <c r="H252" s="54">
        <f t="shared" si="42"/>
        <v>0</v>
      </c>
    </row>
    <row r="253" spans="1:8" ht="14.5" x14ac:dyDescent="0.35">
      <c r="A253" s="56">
        <v>1</v>
      </c>
      <c r="B253" s="57" t="s">
        <v>481</v>
      </c>
      <c r="C253" s="58">
        <v>810292016760</v>
      </c>
      <c r="D253" s="59" t="s">
        <v>482</v>
      </c>
      <c r="E253" s="57" t="s">
        <v>483</v>
      </c>
      <c r="F253" s="253"/>
      <c r="G253" s="21" t="s">
        <v>52</v>
      </c>
      <c r="H253" s="54">
        <f t="shared" si="42"/>
        <v>0</v>
      </c>
    </row>
    <row r="254" spans="1:8" ht="21" customHeight="1" x14ac:dyDescent="0.35">
      <c r="A254" s="361" t="s">
        <v>484</v>
      </c>
      <c r="B254" s="359"/>
      <c r="C254" s="359"/>
      <c r="D254" s="359"/>
      <c r="E254" s="359"/>
      <c r="F254" s="359"/>
      <c r="G254" s="359"/>
      <c r="H254" s="360"/>
    </row>
    <row r="255" spans="1:8" ht="14.5" x14ac:dyDescent="0.35">
      <c r="A255" s="66">
        <v>1</v>
      </c>
      <c r="B255" s="67" t="s">
        <v>485</v>
      </c>
      <c r="C255" s="68">
        <v>810292015558</v>
      </c>
      <c r="D255" s="69" t="s">
        <v>486</v>
      </c>
      <c r="E255" s="67" t="s">
        <v>487</v>
      </c>
      <c r="F255" s="70"/>
      <c r="G255" s="21" t="s">
        <v>52</v>
      </c>
      <c r="H255" s="71">
        <f>F255*A255</f>
        <v>0</v>
      </c>
    </row>
    <row r="256" spans="1:8" x14ac:dyDescent="0.35">
      <c r="A256" s="362"/>
      <c r="B256" s="359"/>
      <c r="C256" s="359"/>
      <c r="D256" s="359"/>
      <c r="E256" s="359"/>
      <c r="F256" s="359"/>
      <c r="G256" s="359"/>
      <c r="H256" s="360"/>
    </row>
    <row r="257" spans="1:8" ht="14.5" x14ac:dyDescent="0.35">
      <c r="A257" s="256">
        <v>2</v>
      </c>
      <c r="B257" s="257" t="s">
        <v>507</v>
      </c>
      <c r="C257" s="258">
        <v>810292016029</v>
      </c>
      <c r="D257" s="259" t="s">
        <v>508</v>
      </c>
      <c r="E257" s="260" t="s">
        <v>674</v>
      </c>
      <c r="F257" s="261"/>
      <c r="G257" s="262" t="s">
        <v>52</v>
      </c>
      <c r="H257" s="263">
        <f t="shared" ref="H257:H263" si="43">A257*F257</f>
        <v>0</v>
      </c>
    </row>
    <row r="258" spans="1:8" ht="14.5" x14ac:dyDescent="0.35">
      <c r="A258" s="264">
        <v>2</v>
      </c>
      <c r="B258" s="265" t="s">
        <v>509</v>
      </c>
      <c r="C258" s="266">
        <v>810292013035</v>
      </c>
      <c r="D258" s="267" t="s">
        <v>510</v>
      </c>
      <c r="E258" s="235" t="s">
        <v>675</v>
      </c>
      <c r="F258" s="268"/>
      <c r="G258" s="235" t="s">
        <v>52</v>
      </c>
      <c r="H258" s="221">
        <f t="shared" si="43"/>
        <v>0</v>
      </c>
    </row>
    <row r="259" spans="1:8" ht="14.5" x14ac:dyDescent="0.35">
      <c r="A259" s="269">
        <v>3</v>
      </c>
      <c r="B259" s="270" t="s">
        <v>511</v>
      </c>
      <c r="C259" s="271">
        <v>810292012991</v>
      </c>
      <c r="D259" s="272" t="s">
        <v>512</v>
      </c>
      <c r="E259" s="260" t="s">
        <v>676</v>
      </c>
      <c r="F259" s="273"/>
      <c r="G259" s="260" t="s">
        <v>52</v>
      </c>
      <c r="H259" s="274">
        <f t="shared" si="43"/>
        <v>0</v>
      </c>
    </row>
    <row r="260" spans="1:8" ht="14.5" x14ac:dyDescent="0.35">
      <c r="A260" s="264">
        <v>3</v>
      </c>
      <c r="B260" s="265" t="s">
        <v>513</v>
      </c>
      <c r="C260" s="266">
        <v>810292014254</v>
      </c>
      <c r="D260" s="267" t="s">
        <v>514</v>
      </c>
      <c r="E260" s="235" t="s">
        <v>677</v>
      </c>
      <c r="F260" s="268"/>
      <c r="G260" s="235" t="s">
        <v>52</v>
      </c>
      <c r="H260" s="221">
        <f t="shared" si="43"/>
        <v>0</v>
      </c>
    </row>
    <row r="261" spans="1:8" ht="14.5" x14ac:dyDescent="0.35">
      <c r="A261" s="269">
        <v>3</v>
      </c>
      <c r="B261" s="270" t="s">
        <v>515</v>
      </c>
      <c r="C261" s="271">
        <v>810292012984</v>
      </c>
      <c r="D261" s="272" t="s">
        <v>516</v>
      </c>
      <c r="E261" s="260" t="s">
        <v>678</v>
      </c>
      <c r="F261" s="273"/>
      <c r="G261" s="260" t="s">
        <v>52</v>
      </c>
      <c r="H261" s="274">
        <f t="shared" si="43"/>
        <v>0</v>
      </c>
    </row>
    <row r="262" spans="1:8" ht="14.5" x14ac:dyDescent="0.35">
      <c r="A262" s="264">
        <v>2</v>
      </c>
      <c r="B262" s="265" t="s">
        <v>517</v>
      </c>
      <c r="C262" s="266">
        <v>810292013042</v>
      </c>
      <c r="D262" s="267" t="s">
        <v>518</v>
      </c>
      <c r="E262" s="235" t="s">
        <v>679</v>
      </c>
      <c r="F262" s="268"/>
      <c r="G262" s="235" t="s">
        <v>52</v>
      </c>
      <c r="H262" s="221">
        <f t="shared" si="43"/>
        <v>0</v>
      </c>
    </row>
    <row r="263" spans="1:8" ht="14.5" x14ac:dyDescent="0.35">
      <c r="A263" s="275">
        <v>2</v>
      </c>
      <c r="B263" s="276" t="s">
        <v>519</v>
      </c>
      <c r="C263" s="277">
        <v>810292013059</v>
      </c>
      <c r="D263" s="278" t="s">
        <v>520</v>
      </c>
      <c r="E263" s="260" t="s">
        <v>680</v>
      </c>
      <c r="F263" s="279"/>
      <c r="G263" s="262" t="s">
        <v>52</v>
      </c>
      <c r="H263" s="280">
        <f t="shared" si="43"/>
        <v>0</v>
      </c>
    </row>
    <row r="264" spans="1:8" ht="19.5" customHeight="1" x14ac:dyDescent="0.35">
      <c r="A264" s="361" t="s">
        <v>681</v>
      </c>
      <c r="B264" s="359"/>
      <c r="C264" s="359"/>
      <c r="D264" s="359"/>
      <c r="E264" s="359"/>
      <c r="F264" s="359"/>
      <c r="G264" s="359"/>
      <c r="H264" s="360"/>
    </row>
    <row r="265" spans="1:8" ht="26" x14ac:dyDescent="0.35">
      <c r="A265" s="281">
        <v>1</v>
      </c>
      <c r="B265" s="282" t="s">
        <v>488</v>
      </c>
      <c r="C265" s="283">
        <v>810292014278</v>
      </c>
      <c r="D265" s="284" t="s">
        <v>489</v>
      </c>
      <c r="E265" s="234" t="s">
        <v>682</v>
      </c>
      <c r="F265" s="285"/>
      <c r="G265" s="234" t="s">
        <v>52</v>
      </c>
      <c r="H265" s="274">
        <f t="shared" ref="H265:H266" si="44">A265*F265</f>
        <v>0</v>
      </c>
    </row>
    <row r="266" spans="1:8" ht="26" x14ac:dyDescent="0.35">
      <c r="A266" s="286">
        <v>1</v>
      </c>
      <c r="B266" s="287" t="s">
        <v>490</v>
      </c>
      <c r="C266" s="288">
        <v>810292014285</v>
      </c>
      <c r="D266" s="289" t="s">
        <v>491</v>
      </c>
      <c r="E266" s="290" t="s">
        <v>683</v>
      </c>
      <c r="F266" s="291"/>
      <c r="G266" s="290" t="s">
        <v>52</v>
      </c>
      <c r="H266" s="292">
        <f t="shared" si="44"/>
        <v>0</v>
      </c>
    </row>
    <row r="267" spans="1:8" ht="14.5" x14ac:dyDescent="0.35">
      <c r="A267" s="198"/>
      <c r="B267" s="199"/>
      <c r="C267" s="199"/>
      <c r="D267" s="199"/>
      <c r="E267" s="199"/>
      <c r="F267" s="199"/>
      <c r="G267" s="200"/>
      <c r="H267" s="201"/>
    </row>
    <row r="268" spans="1:8" ht="17.5" x14ac:dyDescent="0.35">
      <c r="A268" s="363" t="s">
        <v>684</v>
      </c>
      <c r="B268" s="364"/>
      <c r="C268" s="364"/>
      <c r="D268" s="364"/>
      <c r="E268" s="364"/>
      <c r="F268" s="364"/>
      <c r="G268" s="365"/>
      <c r="H268" s="76">
        <f>SUM(H132:H266)</f>
        <v>0</v>
      </c>
    </row>
    <row r="269" spans="1:8" ht="14.5" x14ac:dyDescent="0.35">
      <c r="A269" s="367"/>
      <c r="B269" s="368"/>
      <c r="C269" s="368"/>
      <c r="D269" s="368"/>
      <c r="E269" s="368"/>
      <c r="F269" s="368"/>
      <c r="G269" s="368"/>
      <c r="H269" s="368"/>
    </row>
    <row r="270" spans="1:8" ht="19.5" x14ac:dyDescent="0.35">
      <c r="A270" s="369" t="s">
        <v>685</v>
      </c>
      <c r="B270" s="364"/>
      <c r="C270" s="364"/>
      <c r="D270" s="364"/>
      <c r="E270" s="364"/>
      <c r="F270" s="364"/>
      <c r="G270" s="364"/>
      <c r="H270" s="365"/>
    </row>
    <row r="271" spans="1:8" ht="17.5" x14ac:dyDescent="0.35">
      <c r="A271" s="370" t="s">
        <v>197</v>
      </c>
      <c r="B271" s="371"/>
      <c r="C271" s="371"/>
      <c r="D271" s="371"/>
      <c r="E271" s="371"/>
      <c r="F271" s="371"/>
      <c r="G271" s="371"/>
      <c r="H271" s="372"/>
    </row>
    <row r="272" spans="1:8" ht="17.5" x14ac:dyDescent="0.35">
      <c r="A272" s="373" t="s">
        <v>686</v>
      </c>
      <c r="B272" s="371"/>
      <c r="C272" s="371"/>
      <c r="D272" s="371"/>
      <c r="E272" s="371"/>
      <c r="F272" s="371"/>
      <c r="G272" s="371"/>
      <c r="H272" s="372"/>
    </row>
    <row r="273" spans="1:8" ht="14.5" x14ac:dyDescent="0.35">
      <c r="A273" s="137"/>
      <c r="B273" s="87" t="s">
        <v>11</v>
      </c>
      <c r="C273" s="138">
        <v>810292017545</v>
      </c>
      <c r="D273" s="88" t="s">
        <v>687</v>
      </c>
      <c r="E273" s="148" t="s">
        <v>688</v>
      </c>
      <c r="F273" s="213"/>
      <c r="G273" s="140">
        <f t="shared" ref="G273:G280" si="45">F273*2</f>
        <v>0</v>
      </c>
      <c r="H273" s="48">
        <f t="shared" ref="H273:H297" si="46">F273*A273</f>
        <v>0</v>
      </c>
    </row>
    <row r="274" spans="1:8" ht="14.5" x14ac:dyDescent="0.35">
      <c r="A274" s="8"/>
      <c r="B274" s="92" t="s">
        <v>14</v>
      </c>
      <c r="C274" s="110">
        <v>810292017521</v>
      </c>
      <c r="D274" s="93" t="s">
        <v>689</v>
      </c>
      <c r="E274" s="142" t="s">
        <v>690</v>
      </c>
      <c r="F274" s="249"/>
      <c r="G274" s="114">
        <f t="shared" si="45"/>
        <v>0</v>
      </c>
      <c r="H274" s="54">
        <f t="shared" si="46"/>
        <v>0</v>
      </c>
    </row>
    <row r="275" spans="1:8" ht="14.5" x14ac:dyDescent="0.35">
      <c r="A275" s="8">
        <v>1</v>
      </c>
      <c r="B275" s="92" t="s">
        <v>31</v>
      </c>
      <c r="C275" s="110">
        <v>810292017286</v>
      </c>
      <c r="D275" s="93" t="s">
        <v>691</v>
      </c>
      <c r="E275" s="142" t="s">
        <v>692</v>
      </c>
      <c r="F275" s="227"/>
      <c r="G275" s="114">
        <f t="shared" si="45"/>
        <v>0</v>
      </c>
      <c r="H275" s="54">
        <f t="shared" si="46"/>
        <v>0</v>
      </c>
    </row>
    <row r="276" spans="1:8" ht="14.5" x14ac:dyDescent="0.35">
      <c r="A276" s="8">
        <v>1</v>
      </c>
      <c r="B276" s="92" t="s">
        <v>33</v>
      </c>
      <c r="C276" s="110">
        <v>810292017316</v>
      </c>
      <c r="D276" s="93" t="s">
        <v>693</v>
      </c>
      <c r="E276" s="142" t="s">
        <v>694</v>
      </c>
      <c r="F276" s="249"/>
      <c r="G276" s="114">
        <f t="shared" si="45"/>
        <v>0</v>
      </c>
      <c r="H276" s="54">
        <f t="shared" si="46"/>
        <v>0</v>
      </c>
    </row>
    <row r="277" spans="1:8" ht="14.5" x14ac:dyDescent="0.35">
      <c r="A277" s="8">
        <v>1</v>
      </c>
      <c r="B277" s="92" t="s">
        <v>38</v>
      </c>
      <c r="C277" s="110">
        <v>810292017330</v>
      </c>
      <c r="D277" s="93" t="s">
        <v>695</v>
      </c>
      <c r="E277" s="142" t="s">
        <v>696</v>
      </c>
      <c r="F277" s="227"/>
      <c r="G277" s="114">
        <f t="shared" si="45"/>
        <v>0</v>
      </c>
      <c r="H277" s="54">
        <f t="shared" si="46"/>
        <v>0</v>
      </c>
    </row>
    <row r="278" spans="1:8" ht="14.5" x14ac:dyDescent="0.35">
      <c r="A278" s="8">
        <v>1</v>
      </c>
      <c r="B278" s="92" t="s">
        <v>43</v>
      </c>
      <c r="C278" s="110">
        <v>810292017354</v>
      </c>
      <c r="D278" s="93" t="s">
        <v>697</v>
      </c>
      <c r="E278" s="142" t="s">
        <v>698</v>
      </c>
      <c r="F278" s="249"/>
      <c r="G278" s="114">
        <f t="shared" si="45"/>
        <v>0</v>
      </c>
      <c r="H278" s="54">
        <f t="shared" si="46"/>
        <v>0</v>
      </c>
    </row>
    <row r="279" spans="1:8" ht="14.5" x14ac:dyDescent="0.35">
      <c r="A279" s="8"/>
      <c r="B279" s="160" t="s">
        <v>45</v>
      </c>
      <c r="C279" s="110">
        <v>810292017392</v>
      </c>
      <c r="D279" s="161" t="s">
        <v>699</v>
      </c>
      <c r="E279" s="162" t="s">
        <v>700</v>
      </c>
      <c r="F279" s="227"/>
      <c r="G279" s="163">
        <f t="shared" si="45"/>
        <v>0</v>
      </c>
      <c r="H279" s="54">
        <f t="shared" si="46"/>
        <v>0</v>
      </c>
    </row>
    <row r="280" spans="1:8" ht="14.5" x14ac:dyDescent="0.35">
      <c r="A280" s="8"/>
      <c r="B280" s="160" t="s">
        <v>47</v>
      </c>
      <c r="C280" s="110">
        <v>810292017378</v>
      </c>
      <c r="D280" s="161" t="s">
        <v>701</v>
      </c>
      <c r="E280" s="160" t="s">
        <v>702</v>
      </c>
      <c r="F280" s="249"/>
      <c r="G280" s="163">
        <f t="shared" si="45"/>
        <v>0</v>
      </c>
      <c r="H280" s="54">
        <f t="shared" si="46"/>
        <v>0</v>
      </c>
    </row>
    <row r="281" spans="1:8" ht="14.5" x14ac:dyDescent="0.35">
      <c r="A281" s="8">
        <v>1</v>
      </c>
      <c r="B281" s="92" t="s">
        <v>51</v>
      </c>
      <c r="C281" s="110">
        <v>810292017460</v>
      </c>
      <c r="D281" s="93" t="s">
        <v>703</v>
      </c>
      <c r="E281" s="92" t="s">
        <v>704</v>
      </c>
      <c r="F281" s="227"/>
      <c r="G281" s="114" t="s">
        <v>52</v>
      </c>
      <c r="H281" s="164">
        <f t="shared" si="46"/>
        <v>0</v>
      </c>
    </row>
    <row r="282" spans="1:8" ht="14.5" x14ac:dyDescent="0.35">
      <c r="A282" s="8"/>
      <c r="B282" s="92" t="s">
        <v>55</v>
      </c>
      <c r="C282" s="110">
        <v>810292017255</v>
      </c>
      <c r="D282" s="93" t="s">
        <v>705</v>
      </c>
      <c r="E282" s="92" t="s">
        <v>706</v>
      </c>
      <c r="F282" s="249"/>
      <c r="G282" s="64" t="s">
        <v>52</v>
      </c>
      <c r="H282" s="54">
        <f t="shared" si="46"/>
        <v>0</v>
      </c>
    </row>
    <row r="283" spans="1:8" ht="14.5" x14ac:dyDescent="0.35">
      <c r="A283" s="8"/>
      <c r="B283" s="92" t="s">
        <v>58</v>
      </c>
      <c r="C283" s="110">
        <v>810292017491</v>
      </c>
      <c r="D283" s="93" t="s">
        <v>707</v>
      </c>
      <c r="E283" s="142" t="s">
        <v>708</v>
      </c>
      <c r="F283" s="227"/>
      <c r="G283" s="114">
        <f t="shared" ref="G283:G290" si="47">F283*2</f>
        <v>0</v>
      </c>
      <c r="H283" s="54">
        <f t="shared" si="46"/>
        <v>0</v>
      </c>
    </row>
    <row r="284" spans="1:8" ht="14.5" x14ac:dyDescent="0.35">
      <c r="A284" s="8"/>
      <c r="B284" s="92" t="s">
        <v>60</v>
      </c>
      <c r="C284" s="110">
        <v>810292017583</v>
      </c>
      <c r="D284" s="93" t="s">
        <v>709</v>
      </c>
      <c r="E284" s="142" t="s">
        <v>710</v>
      </c>
      <c r="F284" s="249"/>
      <c r="G284" s="114">
        <f t="shared" si="47"/>
        <v>0</v>
      </c>
      <c r="H284" s="54">
        <f t="shared" si="46"/>
        <v>0</v>
      </c>
    </row>
    <row r="285" spans="1:8" ht="14.5" x14ac:dyDescent="0.35">
      <c r="A285" s="8"/>
      <c r="B285" s="160" t="s">
        <v>71</v>
      </c>
      <c r="C285" s="110">
        <v>810292017644</v>
      </c>
      <c r="D285" s="161" t="s">
        <v>70</v>
      </c>
      <c r="E285" s="162" t="s">
        <v>711</v>
      </c>
      <c r="F285" s="227"/>
      <c r="G285" s="163">
        <f t="shared" si="47"/>
        <v>0</v>
      </c>
      <c r="H285" s="165">
        <f t="shared" si="46"/>
        <v>0</v>
      </c>
    </row>
    <row r="286" spans="1:8" ht="14.5" x14ac:dyDescent="0.35">
      <c r="A286" s="8"/>
      <c r="B286" s="92" t="s">
        <v>74</v>
      </c>
      <c r="C286" s="110">
        <v>810292017620</v>
      </c>
      <c r="D286" s="93" t="s">
        <v>73</v>
      </c>
      <c r="E286" s="142" t="s">
        <v>712</v>
      </c>
      <c r="F286" s="249"/>
      <c r="G286" s="114">
        <f t="shared" si="47"/>
        <v>0</v>
      </c>
      <c r="H286" s="165">
        <f t="shared" si="46"/>
        <v>0</v>
      </c>
    </row>
    <row r="287" spans="1:8" ht="14.5" x14ac:dyDescent="0.35">
      <c r="A287" s="8">
        <v>1</v>
      </c>
      <c r="B287" s="92" t="s">
        <v>83</v>
      </c>
      <c r="C287" s="110">
        <v>810292017910</v>
      </c>
      <c r="D287" s="93" t="s">
        <v>81</v>
      </c>
      <c r="E287" s="142" t="s">
        <v>713</v>
      </c>
      <c r="F287" s="227"/>
      <c r="G287" s="114">
        <f t="shared" si="47"/>
        <v>0</v>
      </c>
      <c r="H287" s="165">
        <f t="shared" si="46"/>
        <v>0</v>
      </c>
    </row>
    <row r="288" spans="1:8" ht="14.5" x14ac:dyDescent="0.35">
      <c r="A288" s="8">
        <v>1</v>
      </c>
      <c r="B288" s="92" t="s">
        <v>88</v>
      </c>
      <c r="C288" s="110">
        <v>810292017934</v>
      </c>
      <c r="D288" s="93" t="s">
        <v>86</v>
      </c>
      <c r="E288" s="142" t="s">
        <v>714</v>
      </c>
      <c r="F288" s="249"/>
      <c r="G288" s="114">
        <f t="shared" si="47"/>
        <v>0</v>
      </c>
      <c r="H288" s="165">
        <f t="shared" si="46"/>
        <v>0</v>
      </c>
    </row>
    <row r="289" spans="1:8" ht="14.5" x14ac:dyDescent="0.35">
      <c r="A289" s="8">
        <v>1</v>
      </c>
      <c r="B289" s="92" t="s">
        <v>93</v>
      </c>
      <c r="C289" s="110">
        <v>810292017958</v>
      </c>
      <c r="D289" s="93" t="s">
        <v>91</v>
      </c>
      <c r="E289" s="142" t="s">
        <v>715</v>
      </c>
      <c r="F289" s="227"/>
      <c r="G289" s="114">
        <f t="shared" si="47"/>
        <v>0</v>
      </c>
      <c r="H289" s="165">
        <f t="shared" si="46"/>
        <v>0</v>
      </c>
    </row>
    <row r="290" spans="1:8" ht="14.5" x14ac:dyDescent="0.35">
      <c r="A290" s="8">
        <v>1</v>
      </c>
      <c r="B290" s="92" t="s">
        <v>98</v>
      </c>
      <c r="C290" s="110">
        <v>810292017972</v>
      </c>
      <c r="D290" s="93" t="s">
        <v>96</v>
      </c>
      <c r="E290" s="142" t="s">
        <v>716</v>
      </c>
      <c r="F290" s="249"/>
      <c r="G290" s="114">
        <f t="shared" si="47"/>
        <v>0</v>
      </c>
      <c r="H290" s="165">
        <f t="shared" si="46"/>
        <v>0</v>
      </c>
    </row>
    <row r="291" spans="1:8" ht="14.5" x14ac:dyDescent="0.35">
      <c r="A291" s="8"/>
      <c r="B291" s="92" t="s">
        <v>101</v>
      </c>
      <c r="C291" s="110">
        <v>810292018009</v>
      </c>
      <c r="D291" s="93" t="s">
        <v>100</v>
      </c>
      <c r="E291" s="142" t="s">
        <v>717</v>
      </c>
      <c r="F291" s="227"/>
      <c r="G291" s="114" t="s">
        <v>52</v>
      </c>
      <c r="H291" s="54">
        <f t="shared" si="46"/>
        <v>0</v>
      </c>
    </row>
    <row r="292" spans="1:8" ht="14.5" x14ac:dyDescent="0.35">
      <c r="A292" s="8"/>
      <c r="B292" s="92" t="s">
        <v>133</v>
      </c>
      <c r="C292" s="110">
        <v>810292017774</v>
      </c>
      <c r="D292" s="93" t="s">
        <v>132</v>
      </c>
      <c r="E292" s="142" t="s">
        <v>718</v>
      </c>
      <c r="F292" s="249"/>
      <c r="G292" s="114" t="s">
        <v>52</v>
      </c>
      <c r="H292" s="54">
        <f t="shared" si="46"/>
        <v>0</v>
      </c>
    </row>
    <row r="293" spans="1:8" ht="14.5" x14ac:dyDescent="0.35">
      <c r="A293" s="8"/>
      <c r="B293" s="92" t="s">
        <v>137</v>
      </c>
      <c r="C293" s="110">
        <v>810292017835</v>
      </c>
      <c r="D293" s="93" t="s">
        <v>136</v>
      </c>
      <c r="E293" s="142" t="s">
        <v>719</v>
      </c>
      <c r="F293" s="227"/>
      <c r="G293" s="114" t="s">
        <v>52</v>
      </c>
      <c r="H293" s="54">
        <f t="shared" si="46"/>
        <v>0</v>
      </c>
    </row>
    <row r="294" spans="1:8" ht="14.5" x14ac:dyDescent="0.35">
      <c r="A294" s="8"/>
      <c r="B294" s="106" t="s">
        <v>492</v>
      </c>
      <c r="C294" s="110">
        <v>810292016005</v>
      </c>
      <c r="D294" s="155" t="s">
        <v>493</v>
      </c>
      <c r="E294" s="166" t="s">
        <v>720</v>
      </c>
      <c r="F294" s="250"/>
      <c r="G294" s="167" t="s">
        <v>52</v>
      </c>
      <c r="H294" s="124">
        <f t="shared" si="46"/>
        <v>0</v>
      </c>
    </row>
    <row r="295" spans="1:8" ht="14.5" x14ac:dyDescent="0.35">
      <c r="A295" s="100"/>
      <c r="B295" s="9" t="s">
        <v>182</v>
      </c>
      <c r="C295" s="110">
        <v>810292018184</v>
      </c>
      <c r="D295" s="116" t="s">
        <v>181</v>
      </c>
      <c r="E295" s="168" t="s">
        <v>721</v>
      </c>
      <c r="F295" s="227"/>
      <c r="G295" s="114">
        <f t="shared" ref="G295:G297" si="48">F295*2</f>
        <v>0</v>
      </c>
      <c r="H295" s="115">
        <f t="shared" si="46"/>
        <v>0</v>
      </c>
    </row>
    <row r="296" spans="1:8" ht="14.5" x14ac:dyDescent="0.35">
      <c r="A296" s="105"/>
      <c r="B296" s="154" t="s">
        <v>184</v>
      </c>
      <c r="C296" s="110">
        <v>810292018238</v>
      </c>
      <c r="D296" s="169" t="s">
        <v>183</v>
      </c>
      <c r="E296" s="170" t="s">
        <v>722</v>
      </c>
      <c r="F296" s="250"/>
      <c r="G296" s="167">
        <f t="shared" si="48"/>
        <v>0</v>
      </c>
      <c r="H296" s="119">
        <f t="shared" si="46"/>
        <v>0</v>
      </c>
    </row>
    <row r="297" spans="1:8" ht="14.5" x14ac:dyDescent="0.35">
      <c r="A297" s="10">
        <v>1</v>
      </c>
      <c r="B297" s="11" t="s">
        <v>198</v>
      </c>
      <c r="C297" s="96" t="s">
        <v>52</v>
      </c>
      <c r="D297" s="144" t="s">
        <v>723</v>
      </c>
      <c r="E297" s="96" t="s">
        <v>52</v>
      </c>
      <c r="F297" s="251"/>
      <c r="G297" s="146">
        <f t="shared" si="48"/>
        <v>0</v>
      </c>
      <c r="H297" s="147">
        <f t="shared" si="46"/>
        <v>0</v>
      </c>
    </row>
    <row r="298" spans="1:8" ht="17.5" x14ac:dyDescent="0.35">
      <c r="A298" s="366"/>
      <c r="B298" s="364"/>
      <c r="C298" s="364"/>
      <c r="D298" s="364"/>
      <c r="E298" s="364"/>
      <c r="F298" s="364"/>
      <c r="G298" s="365"/>
      <c r="H298" s="12">
        <f>SUM(H273:H297)</f>
        <v>0</v>
      </c>
    </row>
    <row r="299" spans="1:8" ht="17.5" x14ac:dyDescent="0.35">
      <c r="A299" s="370" t="s">
        <v>724</v>
      </c>
      <c r="B299" s="371"/>
      <c r="C299" s="371"/>
      <c r="D299" s="371"/>
      <c r="E299" s="371"/>
      <c r="F299" s="371"/>
      <c r="G299" s="371"/>
      <c r="H299" s="372"/>
    </row>
    <row r="300" spans="1:8" ht="14.5" x14ac:dyDescent="0.35">
      <c r="A300" s="137"/>
      <c r="B300" s="209" t="s">
        <v>15</v>
      </c>
      <c r="C300" s="210">
        <v>810292017507</v>
      </c>
      <c r="D300" s="211" t="s">
        <v>725</v>
      </c>
      <c r="E300" s="212" t="s">
        <v>726</v>
      </c>
      <c r="F300" s="213"/>
      <c r="G300" s="214">
        <f>F300*2</f>
        <v>0</v>
      </c>
      <c r="H300" s="215">
        <f t="shared" ref="H300:H346" si="49">F300*A300</f>
        <v>0</v>
      </c>
    </row>
    <row r="301" spans="1:8" ht="14.5" x14ac:dyDescent="0.35">
      <c r="A301" s="8"/>
      <c r="B301" s="216" t="s">
        <v>19</v>
      </c>
      <c r="C301" s="217">
        <v>810292018306</v>
      </c>
      <c r="D301" s="218" t="s">
        <v>727</v>
      </c>
      <c r="E301" s="219" t="s">
        <v>728</v>
      </c>
      <c r="F301" s="220"/>
      <c r="G301" s="221"/>
      <c r="H301" s="222">
        <f t="shared" si="49"/>
        <v>0</v>
      </c>
    </row>
    <row r="302" spans="1:8" ht="14.5" x14ac:dyDescent="0.35">
      <c r="A302" s="8"/>
      <c r="B302" s="223" t="s">
        <v>20</v>
      </c>
      <c r="C302" s="224">
        <v>810292018320</v>
      </c>
      <c r="D302" s="225" t="s">
        <v>729</v>
      </c>
      <c r="E302" s="226" t="s">
        <v>730</v>
      </c>
      <c r="F302" s="227"/>
      <c r="G302" s="228"/>
      <c r="H302" s="229">
        <f t="shared" si="49"/>
        <v>0</v>
      </c>
    </row>
    <row r="303" spans="1:8" ht="14.5" x14ac:dyDescent="0.35">
      <c r="A303" s="8"/>
      <c r="B303" s="216" t="s">
        <v>21</v>
      </c>
      <c r="C303" s="217">
        <v>810292018337</v>
      </c>
      <c r="D303" s="218" t="s">
        <v>731</v>
      </c>
      <c r="E303" s="219" t="s">
        <v>732</v>
      </c>
      <c r="F303" s="220"/>
      <c r="G303" s="221"/>
      <c r="H303" s="222">
        <f t="shared" si="49"/>
        <v>0</v>
      </c>
    </row>
    <row r="304" spans="1:8" ht="14.5" x14ac:dyDescent="0.35">
      <c r="A304" s="8"/>
      <c r="B304" s="223" t="s">
        <v>22</v>
      </c>
      <c r="C304" s="224">
        <v>810292018344</v>
      </c>
      <c r="D304" s="225" t="s">
        <v>733</v>
      </c>
      <c r="E304" s="226" t="s">
        <v>734</v>
      </c>
      <c r="F304" s="227"/>
      <c r="G304" s="228"/>
      <c r="H304" s="229">
        <f t="shared" si="49"/>
        <v>0</v>
      </c>
    </row>
    <row r="305" spans="1:8" ht="14.5" x14ac:dyDescent="0.35">
      <c r="A305" s="8"/>
      <c r="B305" s="230" t="s">
        <v>25</v>
      </c>
      <c r="C305" s="231">
        <v>810292018382</v>
      </c>
      <c r="D305" s="232" t="s">
        <v>735</v>
      </c>
      <c r="E305" s="233" t="s">
        <v>52</v>
      </c>
      <c r="F305" s="220"/>
      <c r="G305" s="221">
        <f t="shared" ref="G305:G309" si="50">F305*2</f>
        <v>0</v>
      </c>
      <c r="H305" s="222">
        <f t="shared" si="49"/>
        <v>0</v>
      </c>
    </row>
    <row r="306" spans="1:8" ht="14.5" x14ac:dyDescent="0.35">
      <c r="A306" s="8">
        <v>1</v>
      </c>
      <c r="B306" s="234" t="s">
        <v>53</v>
      </c>
      <c r="C306" s="224">
        <v>810292017293</v>
      </c>
      <c r="D306" s="225" t="s">
        <v>736</v>
      </c>
      <c r="E306" s="226" t="s">
        <v>737</v>
      </c>
      <c r="F306" s="227"/>
      <c r="G306" s="228">
        <f t="shared" si="50"/>
        <v>0</v>
      </c>
      <c r="H306" s="229">
        <f t="shared" si="49"/>
        <v>0</v>
      </c>
    </row>
    <row r="307" spans="1:8" ht="14.5" x14ac:dyDescent="0.35">
      <c r="A307" s="8"/>
      <c r="B307" s="235" t="s">
        <v>54</v>
      </c>
      <c r="C307" s="217">
        <v>810292017262</v>
      </c>
      <c r="D307" s="218" t="s">
        <v>738</v>
      </c>
      <c r="E307" s="235" t="s">
        <v>739</v>
      </c>
      <c r="F307" s="220"/>
      <c r="G307" s="221">
        <f t="shared" si="50"/>
        <v>0</v>
      </c>
      <c r="H307" s="222">
        <f t="shared" si="49"/>
        <v>0</v>
      </c>
    </row>
    <row r="308" spans="1:8" ht="14.5" x14ac:dyDescent="0.35">
      <c r="A308" s="8"/>
      <c r="B308" s="234" t="s">
        <v>63</v>
      </c>
      <c r="C308" s="224">
        <v>810292017590</v>
      </c>
      <c r="D308" s="225" t="s">
        <v>64</v>
      </c>
      <c r="E308" s="226" t="s">
        <v>740</v>
      </c>
      <c r="F308" s="227"/>
      <c r="G308" s="228">
        <f t="shared" si="50"/>
        <v>0</v>
      </c>
      <c r="H308" s="229">
        <f t="shared" si="49"/>
        <v>0</v>
      </c>
    </row>
    <row r="309" spans="1:8" ht="14.5" x14ac:dyDescent="0.35">
      <c r="A309" s="8">
        <v>1</v>
      </c>
      <c r="B309" s="235" t="s">
        <v>65</v>
      </c>
      <c r="C309" s="217">
        <v>810292017569</v>
      </c>
      <c r="D309" s="218" t="s">
        <v>66</v>
      </c>
      <c r="E309" s="219" t="s">
        <v>741</v>
      </c>
      <c r="F309" s="220"/>
      <c r="G309" s="221">
        <f t="shared" si="50"/>
        <v>0</v>
      </c>
      <c r="H309" s="222">
        <f t="shared" si="49"/>
        <v>0</v>
      </c>
    </row>
    <row r="310" spans="1:8" ht="14.5" x14ac:dyDescent="0.35">
      <c r="A310" s="8">
        <v>1</v>
      </c>
      <c r="B310" s="234" t="s">
        <v>67</v>
      </c>
      <c r="C310" s="224">
        <v>810292017606</v>
      </c>
      <c r="D310" s="225" t="s">
        <v>68</v>
      </c>
      <c r="E310" s="226" t="s">
        <v>742</v>
      </c>
      <c r="F310" s="227"/>
      <c r="G310" s="228"/>
      <c r="H310" s="229">
        <f t="shared" si="49"/>
        <v>0</v>
      </c>
    </row>
    <row r="311" spans="1:8" ht="14.5" x14ac:dyDescent="0.35">
      <c r="A311" s="8"/>
      <c r="B311" s="235" t="s">
        <v>75</v>
      </c>
      <c r="C311" s="217">
        <v>810292017651</v>
      </c>
      <c r="D311" s="218" t="s">
        <v>76</v>
      </c>
      <c r="E311" s="219" t="s">
        <v>743</v>
      </c>
      <c r="F311" s="220"/>
      <c r="G311" s="221">
        <f t="shared" ref="G311:G343" si="51">F311*2</f>
        <v>0</v>
      </c>
      <c r="H311" s="222">
        <f t="shared" si="49"/>
        <v>0</v>
      </c>
    </row>
    <row r="312" spans="1:8" ht="14.5" x14ac:dyDescent="0.35">
      <c r="A312" s="8">
        <v>1</v>
      </c>
      <c r="B312" s="234" t="s">
        <v>102</v>
      </c>
      <c r="C312" s="224">
        <v>810292017996</v>
      </c>
      <c r="D312" s="225" t="s">
        <v>103</v>
      </c>
      <c r="E312" s="226" t="s">
        <v>744</v>
      </c>
      <c r="F312" s="227"/>
      <c r="G312" s="228">
        <f t="shared" si="51"/>
        <v>0</v>
      </c>
      <c r="H312" s="229">
        <f t="shared" si="49"/>
        <v>0</v>
      </c>
    </row>
    <row r="313" spans="1:8" ht="14.5" x14ac:dyDescent="0.35">
      <c r="A313" s="8">
        <v>1</v>
      </c>
      <c r="B313" s="235" t="s">
        <v>104</v>
      </c>
      <c r="C313" s="217">
        <v>810292018016</v>
      </c>
      <c r="D313" s="218" t="s">
        <v>105</v>
      </c>
      <c r="E313" s="219" t="s">
        <v>745</v>
      </c>
      <c r="F313" s="220"/>
      <c r="G313" s="221">
        <f t="shared" si="51"/>
        <v>0</v>
      </c>
      <c r="H313" s="222">
        <f t="shared" si="49"/>
        <v>0</v>
      </c>
    </row>
    <row r="314" spans="1:8" ht="14.5" x14ac:dyDescent="0.35">
      <c r="A314" s="8">
        <v>1</v>
      </c>
      <c r="B314" s="234" t="s">
        <v>127</v>
      </c>
      <c r="C314" s="224">
        <v>810292017699</v>
      </c>
      <c r="D314" s="225" t="s">
        <v>128</v>
      </c>
      <c r="E314" s="226" t="s">
        <v>746</v>
      </c>
      <c r="F314" s="227"/>
      <c r="G314" s="228"/>
      <c r="H314" s="229">
        <f t="shared" si="49"/>
        <v>0</v>
      </c>
    </row>
    <row r="315" spans="1:8" ht="14.5" x14ac:dyDescent="0.35">
      <c r="A315" s="8">
        <v>1</v>
      </c>
      <c r="B315" s="235" t="s">
        <v>129</v>
      </c>
      <c r="C315" s="217">
        <v>810292017408</v>
      </c>
      <c r="D315" s="218" t="s">
        <v>130</v>
      </c>
      <c r="E315" s="219" t="s">
        <v>747</v>
      </c>
      <c r="F315" s="220"/>
      <c r="G315" s="221">
        <f t="shared" si="51"/>
        <v>0</v>
      </c>
      <c r="H315" s="222">
        <f t="shared" si="49"/>
        <v>0</v>
      </c>
    </row>
    <row r="316" spans="1:8" ht="14.5" x14ac:dyDescent="0.35">
      <c r="A316" s="8">
        <v>1</v>
      </c>
      <c r="B316" s="234" t="s">
        <v>131</v>
      </c>
      <c r="C316" s="224">
        <v>810292017767</v>
      </c>
      <c r="D316" s="225" t="s">
        <v>132</v>
      </c>
      <c r="E316" s="234" t="s">
        <v>748</v>
      </c>
      <c r="F316" s="227"/>
      <c r="G316" s="228">
        <f t="shared" si="51"/>
        <v>0</v>
      </c>
      <c r="H316" s="229">
        <f t="shared" si="49"/>
        <v>0</v>
      </c>
    </row>
    <row r="317" spans="1:8" ht="14.5" x14ac:dyDescent="0.35">
      <c r="A317" s="8">
        <v>1</v>
      </c>
      <c r="B317" s="235" t="s">
        <v>135</v>
      </c>
      <c r="C317" s="217">
        <v>810292017826</v>
      </c>
      <c r="D317" s="218" t="s">
        <v>136</v>
      </c>
      <c r="E317" s="219" t="s">
        <v>749</v>
      </c>
      <c r="F317" s="220"/>
      <c r="G317" s="221">
        <f t="shared" si="51"/>
        <v>0</v>
      </c>
      <c r="H317" s="222">
        <f t="shared" si="49"/>
        <v>0</v>
      </c>
    </row>
    <row r="318" spans="1:8" ht="14.5" x14ac:dyDescent="0.35">
      <c r="A318" s="8">
        <v>1</v>
      </c>
      <c r="B318" s="234" t="s">
        <v>138</v>
      </c>
      <c r="C318" s="224">
        <v>810292017859</v>
      </c>
      <c r="D318" s="225" t="s">
        <v>139</v>
      </c>
      <c r="E318" s="226" t="s">
        <v>750</v>
      </c>
      <c r="F318" s="227"/>
      <c r="G318" s="228">
        <f t="shared" si="51"/>
        <v>0</v>
      </c>
      <c r="H318" s="229">
        <f t="shared" si="49"/>
        <v>0</v>
      </c>
    </row>
    <row r="319" spans="1:8" ht="14.5" x14ac:dyDescent="0.35">
      <c r="A319" s="8">
        <v>1</v>
      </c>
      <c r="B319" s="235" t="s">
        <v>142</v>
      </c>
      <c r="C319" s="217">
        <v>810292017682</v>
      </c>
      <c r="D319" s="218" t="s">
        <v>143</v>
      </c>
      <c r="E319" s="219" t="s">
        <v>751</v>
      </c>
      <c r="F319" s="220"/>
      <c r="G319" s="221">
        <f t="shared" si="51"/>
        <v>0</v>
      </c>
      <c r="H319" s="222">
        <f t="shared" si="49"/>
        <v>0</v>
      </c>
    </row>
    <row r="320" spans="1:8" ht="14.5" x14ac:dyDescent="0.35">
      <c r="A320" s="8">
        <v>1</v>
      </c>
      <c r="B320" s="234" t="s">
        <v>144</v>
      </c>
      <c r="C320" s="224">
        <v>810292017743</v>
      </c>
      <c r="D320" s="225" t="s">
        <v>145</v>
      </c>
      <c r="E320" s="226" t="s">
        <v>752</v>
      </c>
      <c r="F320" s="227"/>
      <c r="G320" s="228">
        <f t="shared" si="51"/>
        <v>0</v>
      </c>
      <c r="H320" s="229">
        <f t="shared" si="49"/>
        <v>0</v>
      </c>
    </row>
    <row r="321" spans="1:8" ht="14.5" x14ac:dyDescent="0.35">
      <c r="A321" s="8">
        <v>1</v>
      </c>
      <c r="B321" s="235" t="s">
        <v>146</v>
      </c>
      <c r="C321" s="217">
        <v>810292017798</v>
      </c>
      <c r="D321" s="218" t="s">
        <v>147</v>
      </c>
      <c r="E321" s="219" t="s">
        <v>753</v>
      </c>
      <c r="F321" s="220"/>
      <c r="G321" s="221">
        <f t="shared" si="51"/>
        <v>0</v>
      </c>
      <c r="H321" s="222">
        <f t="shared" si="49"/>
        <v>0</v>
      </c>
    </row>
    <row r="322" spans="1:8" ht="14.5" x14ac:dyDescent="0.35">
      <c r="A322" s="8">
        <v>1</v>
      </c>
      <c r="B322" s="234" t="s">
        <v>148</v>
      </c>
      <c r="C322" s="224">
        <v>810292018085</v>
      </c>
      <c r="D322" s="225" t="s">
        <v>149</v>
      </c>
      <c r="E322" s="226" t="s">
        <v>754</v>
      </c>
      <c r="F322" s="227"/>
      <c r="G322" s="228">
        <f t="shared" si="51"/>
        <v>0</v>
      </c>
      <c r="H322" s="229">
        <f t="shared" si="49"/>
        <v>0</v>
      </c>
    </row>
    <row r="323" spans="1:8" ht="14.5" x14ac:dyDescent="0.35">
      <c r="A323" s="8">
        <v>1</v>
      </c>
      <c r="B323" s="235" t="s">
        <v>150</v>
      </c>
      <c r="C323" s="217">
        <v>810292017811</v>
      </c>
      <c r="D323" s="218" t="s">
        <v>151</v>
      </c>
      <c r="E323" s="219" t="s">
        <v>755</v>
      </c>
      <c r="F323" s="220"/>
      <c r="G323" s="221">
        <f t="shared" si="51"/>
        <v>0</v>
      </c>
      <c r="H323" s="222">
        <f t="shared" si="49"/>
        <v>0</v>
      </c>
    </row>
    <row r="324" spans="1:8" ht="14.5" x14ac:dyDescent="0.35">
      <c r="A324" s="8">
        <v>1</v>
      </c>
      <c r="B324" s="234" t="s">
        <v>152</v>
      </c>
      <c r="C324" s="224">
        <v>810292016470</v>
      </c>
      <c r="D324" s="225" t="s">
        <v>153</v>
      </c>
      <c r="E324" s="226" t="s">
        <v>756</v>
      </c>
      <c r="F324" s="227"/>
      <c r="G324" s="228">
        <f t="shared" si="51"/>
        <v>0</v>
      </c>
      <c r="H324" s="229">
        <f t="shared" si="49"/>
        <v>0</v>
      </c>
    </row>
    <row r="325" spans="1:8" ht="14.5" x14ac:dyDescent="0.35">
      <c r="A325" s="8"/>
      <c r="B325" s="235" t="s">
        <v>154</v>
      </c>
      <c r="C325" s="217">
        <v>810292017897</v>
      </c>
      <c r="D325" s="218" t="s">
        <v>155</v>
      </c>
      <c r="E325" s="235" t="s">
        <v>757</v>
      </c>
      <c r="F325" s="220"/>
      <c r="G325" s="221">
        <f t="shared" si="51"/>
        <v>0</v>
      </c>
      <c r="H325" s="222">
        <f t="shared" si="49"/>
        <v>0</v>
      </c>
    </row>
    <row r="326" spans="1:8" ht="14.5" x14ac:dyDescent="0.35">
      <c r="A326" s="8">
        <v>1</v>
      </c>
      <c r="B326" s="208" t="s">
        <v>156</v>
      </c>
      <c r="C326" s="236">
        <v>810292017415</v>
      </c>
      <c r="D326" s="237" t="s">
        <v>157</v>
      </c>
      <c r="E326" s="238" t="s">
        <v>758</v>
      </c>
      <c r="F326" s="205"/>
      <c r="G326" s="239">
        <f t="shared" si="51"/>
        <v>0</v>
      </c>
      <c r="H326" s="240">
        <f t="shared" si="49"/>
        <v>0</v>
      </c>
    </row>
    <row r="327" spans="1:8" ht="14.5" x14ac:dyDescent="0.35">
      <c r="A327" s="8">
        <v>1</v>
      </c>
      <c r="B327" s="206" t="s">
        <v>160</v>
      </c>
      <c r="C327" s="241">
        <v>810292017705</v>
      </c>
      <c r="D327" s="242" t="s">
        <v>161</v>
      </c>
      <c r="E327" s="243" t="s">
        <v>759</v>
      </c>
      <c r="F327" s="244"/>
      <c r="G327" s="207">
        <f t="shared" si="51"/>
        <v>0</v>
      </c>
      <c r="H327" s="245">
        <f t="shared" si="49"/>
        <v>0</v>
      </c>
    </row>
    <row r="328" spans="1:8" ht="14.5" x14ac:dyDescent="0.35">
      <c r="A328" s="8">
        <v>1</v>
      </c>
      <c r="B328" s="208" t="s">
        <v>164</v>
      </c>
      <c r="C328" s="236">
        <v>810292017712</v>
      </c>
      <c r="D328" s="237" t="s">
        <v>165</v>
      </c>
      <c r="E328" s="238" t="s">
        <v>760</v>
      </c>
      <c r="F328" s="205"/>
      <c r="G328" s="239">
        <f t="shared" si="51"/>
        <v>0</v>
      </c>
      <c r="H328" s="240">
        <f t="shared" si="49"/>
        <v>0</v>
      </c>
    </row>
    <row r="329" spans="1:8" ht="14.5" x14ac:dyDescent="0.35">
      <c r="A329" s="8">
        <v>1</v>
      </c>
      <c r="B329" s="206" t="s">
        <v>168</v>
      </c>
      <c r="C329" s="241">
        <v>810292017675</v>
      </c>
      <c r="D329" s="242" t="s">
        <v>167</v>
      </c>
      <c r="E329" s="243" t="s">
        <v>761</v>
      </c>
      <c r="F329" s="244"/>
      <c r="G329" s="207">
        <f t="shared" si="51"/>
        <v>0</v>
      </c>
      <c r="H329" s="245">
        <f t="shared" si="49"/>
        <v>0</v>
      </c>
    </row>
    <row r="330" spans="1:8" ht="14.5" x14ac:dyDescent="0.35">
      <c r="A330" s="8">
        <v>1</v>
      </c>
      <c r="B330" s="208" t="s">
        <v>169</v>
      </c>
      <c r="C330" s="236">
        <v>810292017804</v>
      </c>
      <c r="D330" s="237" t="s">
        <v>170</v>
      </c>
      <c r="E330" s="238" t="s">
        <v>762</v>
      </c>
      <c r="F330" s="205"/>
      <c r="G330" s="239">
        <f t="shared" si="51"/>
        <v>0</v>
      </c>
      <c r="H330" s="240">
        <f t="shared" si="49"/>
        <v>0</v>
      </c>
    </row>
    <row r="331" spans="1:8" ht="14.5" x14ac:dyDescent="0.35">
      <c r="A331" s="8">
        <v>1</v>
      </c>
      <c r="B331" s="206" t="s">
        <v>171</v>
      </c>
      <c r="C331" s="241">
        <v>810292017781</v>
      </c>
      <c r="D331" s="242" t="s">
        <v>172</v>
      </c>
      <c r="E331" s="243" t="s">
        <v>763</v>
      </c>
      <c r="F331" s="244"/>
      <c r="G331" s="207">
        <f t="shared" si="51"/>
        <v>0</v>
      </c>
      <c r="H331" s="245">
        <f t="shared" si="49"/>
        <v>0</v>
      </c>
    </row>
    <row r="332" spans="1:8" ht="14.5" x14ac:dyDescent="0.35">
      <c r="A332" s="8">
        <v>1</v>
      </c>
      <c r="B332" s="208" t="s">
        <v>173</v>
      </c>
      <c r="C332" s="236">
        <v>810292017866</v>
      </c>
      <c r="D332" s="237" t="s">
        <v>174</v>
      </c>
      <c r="E332" s="238" t="s">
        <v>764</v>
      </c>
      <c r="F332" s="205"/>
      <c r="G332" s="239">
        <f t="shared" si="51"/>
        <v>0</v>
      </c>
      <c r="H332" s="240">
        <f t="shared" si="49"/>
        <v>0</v>
      </c>
    </row>
    <row r="333" spans="1:8" ht="14.5" x14ac:dyDescent="0.35">
      <c r="A333" s="8"/>
      <c r="B333" s="206" t="s">
        <v>185</v>
      </c>
      <c r="C333" s="241">
        <v>810292018115</v>
      </c>
      <c r="D333" s="242" t="s">
        <v>186</v>
      </c>
      <c r="E333" s="243" t="s">
        <v>765</v>
      </c>
      <c r="F333" s="244"/>
      <c r="G333" s="207">
        <f t="shared" si="51"/>
        <v>0</v>
      </c>
      <c r="H333" s="245">
        <f t="shared" si="49"/>
        <v>0</v>
      </c>
    </row>
    <row r="334" spans="1:8" ht="14.5" x14ac:dyDescent="0.35">
      <c r="A334" s="8"/>
      <c r="B334" s="208" t="s">
        <v>187</v>
      </c>
      <c r="C334" s="236">
        <v>810292018207</v>
      </c>
      <c r="D334" s="237" t="s">
        <v>188</v>
      </c>
      <c r="E334" s="238" t="s">
        <v>766</v>
      </c>
      <c r="F334" s="205"/>
      <c r="G334" s="239">
        <f t="shared" si="51"/>
        <v>0</v>
      </c>
      <c r="H334" s="240">
        <f t="shared" si="49"/>
        <v>0</v>
      </c>
    </row>
    <row r="335" spans="1:8" ht="14.5" x14ac:dyDescent="0.35">
      <c r="A335" s="8"/>
      <c r="B335" s="206" t="s">
        <v>189</v>
      </c>
      <c r="C335" s="241">
        <v>810292018214</v>
      </c>
      <c r="D335" s="242" t="s">
        <v>190</v>
      </c>
      <c r="E335" s="243" t="s">
        <v>767</v>
      </c>
      <c r="F335" s="244"/>
      <c r="G335" s="207">
        <f t="shared" si="51"/>
        <v>0</v>
      </c>
      <c r="H335" s="245">
        <f t="shared" si="49"/>
        <v>0</v>
      </c>
    </row>
    <row r="336" spans="1:8" ht="14.5" x14ac:dyDescent="0.35">
      <c r="A336" s="8"/>
      <c r="B336" s="208" t="s">
        <v>191</v>
      </c>
      <c r="C336" s="236">
        <v>810292018221</v>
      </c>
      <c r="D336" s="237" t="s">
        <v>192</v>
      </c>
      <c r="E336" s="208" t="s">
        <v>768</v>
      </c>
      <c r="F336" s="205"/>
      <c r="G336" s="239">
        <f t="shared" si="51"/>
        <v>0</v>
      </c>
      <c r="H336" s="240">
        <f t="shared" si="49"/>
        <v>0</v>
      </c>
    </row>
    <row r="337" spans="1:8" ht="14.5" x14ac:dyDescent="0.35">
      <c r="A337" s="8"/>
      <c r="B337" s="206" t="s">
        <v>193</v>
      </c>
      <c r="C337" s="241">
        <v>810292018191</v>
      </c>
      <c r="D337" s="242" t="s">
        <v>194</v>
      </c>
      <c r="E337" s="243" t="s">
        <v>769</v>
      </c>
      <c r="F337" s="244"/>
      <c r="G337" s="207">
        <f t="shared" si="51"/>
        <v>0</v>
      </c>
      <c r="H337" s="245">
        <f t="shared" si="49"/>
        <v>0</v>
      </c>
    </row>
    <row r="338" spans="1:8" ht="14.5" x14ac:dyDescent="0.35">
      <c r="A338" s="8"/>
      <c r="B338" s="246" t="s">
        <v>199</v>
      </c>
      <c r="C338" s="236">
        <v>810292015114</v>
      </c>
      <c r="D338" s="247" t="s">
        <v>200</v>
      </c>
      <c r="E338" s="246" t="s">
        <v>52</v>
      </c>
      <c r="F338" s="248"/>
      <c r="G338" s="239">
        <f t="shared" si="51"/>
        <v>0</v>
      </c>
      <c r="H338" s="240">
        <f t="shared" si="49"/>
        <v>0</v>
      </c>
    </row>
    <row r="339" spans="1:8" ht="14.5" x14ac:dyDescent="0.35">
      <c r="A339" s="8"/>
      <c r="B339" s="206" t="s">
        <v>201</v>
      </c>
      <c r="C339" s="241">
        <v>810292015107</v>
      </c>
      <c r="D339" s="242" t="s">
        <v>202</v>
      </c>
      <c r="E339" s="206" t="s">
        <v>52</v>
      </c>
      <c r="F339" s="244"/>
      <c r="G339" s="207">
        <f t="shared" si="51"/>
        <v>0</v>
      </c>
      <c r="H339" s="245">
        <f t="shared" si="49"/>
        <v>0</v>
      </c>
    </row>
    <row r="340" spans="1:8" ht="14.5" x14ac:dyDescent="0.35">
      <c r="A340" s="171"/>
      <c r="B340" s="208" t="s">
        <v>203</v>
      </c>
      <c r="C340" s="236">
        <v>810292015091</v>
      </c>
      <c r="D340" s="237" t="s">
        <v>204</v>
      </c>
      <c r="E340" s="208" t="s">
        <v>52</v>
      </c>
      <c r="F340" s="205"/>
      <c r="G340" s="239">
        <f t="shared" si="51"/>
        <v>0</v>
      </c>
      <c r="H340" s="240">
        <f t="shared" si="49"/>
        <v>0</v>
      </c>
    </row>
    <row r="341" spans="1:8" ht="14.5" x14ac:dyDescent="0.35">
      <c r="A341" s="171"/>
      <c r="B341" s="206" t="s">
        <v>205</v>
      </c>
      <c r="C341" s="241">
        <v>810292015084</v>
      </c>
      <c r="D341" s="242" t="s">
        <v>206</v>
      </c>
      <c r="E341" s="206" t="s">
        <v>52</v>
      </c>
      <c r="F341" s="244"/>
      <c r="G341" s="207">
        <f t="shared" si="51"/>
        <v>0</v>
      </c>
      <c r="H341" s="245">
        <f t="shared" si="49"/>
        <v>0</v>
      </c>
    </row>
    <row r="342" spans="1:8" ht="14.5" x14ac:dyDescent="0.35">
      <c r="A342" s="171"/>
      <c r="B342" s="208" t="s">
        <v>207</v>
      </c>
      <c r="C342" s="236">
        <v>810292015077</v>
      </c>
      <c r="D342" s="237" t="s">
        <v>208</v>
      </c>
      <c r="E342" s="208" t="s">
        <v>52</v>
      </c>
      <c r="F342" s="205"/>
      <c r="G342" s="239">
        <f t="shared" si="51"/>
        <v>0</v>
      </c>
      <c r="H342" s="240">
        <f t="shared" si="49"/>
        <v>0</v>
      </c>
    </row>
    <row r="343" spans="1:8" ht="14.5" x14ac:dyDescent="0.35">
      <c r="A343" s="171"/>
      <c r="B343" s="208" t="s">
        <v>209</v>
      </c>
      <c r="C343" s="236" t="s">
        <v>52</v>
      </c>
      <c r="D343" s="237" t="s">
        <v>210</v>
      </c>
      <c r="E343" s="208" t="s">
        <v>52</v>
      </c>
      <c r="F343" s="205"/>
      <c r="G343" s="239">
        <f t="shared" si="51"/>
        <v>0</v>
      </c>
      <c r="H343" s="240">
        <f t="shared" si="49"/>
        <v>0</v>
      </c>
    </row>
    <row r="344" spans="1:8" ht="14.5" x14ac:dyDescent="0.35">
      <c r="A344" s="171">
        <v>2</v>
      </c>
      <c r="B344" s="206" t="s">
        <v>211</v>
      </c>
      <c r="C344" s="206" t="s">
        <v>52</v>
      </c>
      <c r="D344" s="242" t="s">
        <v>770</v>
      </c>
      <c r="E344" s="206" t="s">
        <v>212</v>
      </c>
      <c r="F344" s="244"/>
      <c r="G344" s="207" t="s">
        <v>52</v>
      </c>
      <c r="H344" s="245">
        <f t="shared" si="49"/>
        <v>0</v>
      </c>
    </row>
    <row r="345" spans="1:8" ht="14.5" x14ac:dyDescent="0.35">
      <c r="A345" s="171">
        <v>1</v>
      </c>
      <c r="B345" s="208" t="s">
        <v>213</v>
      </c>
      <c r="C345" s="208" t="s">
        <v>52</v>
      </c>
      <c r="D345" s="237" t="s">
        <v>771</v>
      </c>
      <c r="E345" s="208" t="s">
        <v>214</v>
      </c>
      <c r="F345" s="205"/>
      <c r="G345" s="239" t="s">
        <v>52</v>
      </c>
      <c r="H345" s="240">
        <f t="shared" si="49"/>
        <v>0</v>
      </c>
    </row>
    <row r="346" spans="1:8" ht="14.5" x14ac:dyDescent="0.35">
      <c r="A346" s="171"/>
      <c r="B346" s="92" t="s">
        <v>195</v>
      </c>
      <c r="C346" s="110">
        <v>810292013028</v>
      </c>
      <c r="D346" s="93" t="s">
        <v>772</v>
      </c>
      <c r="E346" s="92" t="s">
        <v>52</v>
      </c>
      <c r="F346" s="113"/>
      <c r="G346" s="114">
        <f>F346*2</f>
        <v>0</v>
      </c>
      <c r="H346" s="54">
        <f t="shared" si="49"/>
        <v>0</v>
      </c>
    </row>
    <row r="347" spans="1:8" ht="17.5" x14ac:dyDescent="0.35">
      <c r="A347" s="366" t="s">
        <v>215</v>
      </c>
      <c r="B347" s="364"/>
      <c r="C347" s="364"/>
      <c r="D347" s="364"/>
      <c r="E347" s="364"/>
      <c r="F347" s="364"/>
      <c r="G347" s="365"/>
      <c r="H347" s="12">
        <f>SUM(H300:H346)</f>
        <v>0</v>
      </c>
    </row>
    <row r="348" spans="1:8" ht="18" x14ac:dyDescent="0.35">
      <c r="A348" s="377"/>
      <c r="B348" s="368"/>
      <c r="C348" s="368"/>
      <c r="D348" s="368"/>
      <c r="E348" s="368"/>
      <c r="F348" s="368"/>
      <c r="G348" s="368"/>
      <c r="H348" s="368"/>
    </row>
    <row r="349" spans="1:8" ht="17.5" x14ac:dyDescent="0.35">
      <c r="A349" s="378" t="s">
        <v>216</v>
      </c>
      <c r="B349" s="364"/>
      <c r="C349" s="364"/>
      <c r="D349" s="364"/>
      <c r="E349" s="364"/>
      <c r="F349" s="364"/>
      <c r="G349" s="364"/>
      <c r="H349" s="365"/>
    </row>
    <row r="350" spans="1:8" ht="14.5" x14ac:dyDescent="0.35">
      <c r="A350" s="379" t="s">
        <v>217</v>
      </c>
      <c r="B350" s="371"/>
      <c r="C350" s="371"/>
      <c r="D350" s="371"/>
      <c r="E350" s="371"/>
      <c r="F350" s="371"/>
      <c r="G350" s="371"/>
      <c r="H350" s="372"/>
    </row>
    <row r="351" spans="1:8" ht="14.5" x14ac:dyDescent="0.35">
      <c r="A351" s="13">
        <v>1</v>
      </c>
      <c r="B351" s="14" t="s">
        <v>218</v>
      </c>
      <c r="C351" s="15" t="s">
        <v>52</v>
      </c>
      <c r="D351" s="16" t="s">
        <v>773</v>
      </c>
      <c r="E351" s="15" t="s">
        <v>52</v>
      </c>
      <c r="F351" s="17"/>
      <c r="G351" s="18" t="s">
        <v>52</v>
      </c>
      <c r="H351" s="19">
        <f>F351*A351</f>
        <v>0</v>
      </c>
    </row>
    <row r="352" spans="1:8" ht="14.5" x14ac:dyDescent="0.35">
      <c r="A352" s="380" t="s">
        <v>219</v>
      </c>
      <c r="B352" s="381"/>
      <c r="C352" s="381"/>
      <c r="D352" s="381"/>
      <c r="E352" s="381"/>
      <c r="F352" s="381"/>
      <c r="G352" s="381"/>
      <c r="H352" s="382"/>
    </row>
    <row r="353" spans="1:8" ht="14.5" x14ac:dyDescent="0.35">
      <c r="A353" s="85">
        <v>1</v>
      </c>
      <c r="B353" s="86" t="s">
        <v>52</v>
      </c>
      <c r="C353" s="87" t="s">
        <v>52</v>
      </c>
      <c r="D353" s="88" t="s">
        <v>220</v>
      </c>
      <c r="E353" s="87" t="s">
        <v>52</v>
      </c>
      <c r="F353" s="87" t="s">
        <v>52</v>
      </c>
      <c r="G353" s="89" t="s">
        <v>52</v>
      </c>
      <c r="H353" s="90" t="s">
        <v>52</v>
      </c>
    </row>
    <row r="354" spans="1:8" ht="14.5" x14ac:dyDescent="0.35">
      <c r="A354" s="91">
        <v>1</v>
      </c>
      <c r="B354" s="9" t="s">
        <v>221</v>
      </c>
      <c r="C354" s="92" t="s">
        <v>52</v>
      </c>
      <c r="D354" s="93" t="s">
        <v>222</v>
      </c>
      <c r="E354" s="92" t="s">
        <v>52</v>
      </c>
      <c r="F354" s="92" t="s">
        <v>52</v>
      </c>
      <c r="G354" s="64" t="s">
        <v>52</v>
      </c>
      <c r="H354" s="94" t="s">
        <v>52</v>
      </c>
    </row>
    <row r="355" spans="1:8" ht="14.5" x14ac:dyDescent="0.35">
      <c r="A355" s="91">
        <v>1</v>
      </c>
      <c r="B355" s="9" t="s">
        <v>223</v>
      </c>
      <c r="C355" s="92" t="s">
        <v>52</v>
      </c>
      <c r="D355" s="93" t="s">
        <v>494</v>
      </c>
      <c r="E355" s="92" t="s">
        <v>52</v>
      </c>
      <c r="F355" s="92" t="s">
        <v>52</v>
      </c>
      <c r="G355" s="64" t="s">
        <v>52</v>
      </c>
      <c r="H355" s="94" t="s">
        <v>52</v>
      </c>
    </row>
    <row r="356" spans="1:8" ht="14.5" x14ac:dyDescent="0.35">
      <c r="A356" s="91">
        <v>1</v>
      </c>
      <c r="B356" s="9" t="s">
        <v>224</v>
      </c>
      <c r="C356" s="92" t="s">
        <v>52</v>
      </c>
      <c r="D356" s="93" t="s">
        <v>225</v>
      </c>
      <c r="E356" s="92" t="s">
        <v>52</v>
      </c>
      <c r="F356" s="92" t="s">
        <v>52</v>
      </c>
      <c r="G356" s="64" t="s">
        <v>52</v>
      </c>
      <c r="H356" s="94" t="s">
        <v>52</v>
      </c>
    </row>
    <row r="357" spans="1:8" ht="14.5" x14ac:dyDescent="0.35">
      <c r="A357" s="91">
        <v>1</v>
      </c>
      <c r="B357" s="9" t="s">
        <v>495</v>
      </c>
      <c r="C357" s="92" t="s">
        <v>52</v>
      </c>
      <c r="D357" s="93" t="s">
        <v>226</v>
      </c>
      <c r="E357" s="92" t="s">
        <v>52</v>
      </c>
      <c r="F357" s="92" t="s">
        <v>52</v>
      </c>
      <c r="G357" s="64" t="s">
        <v>52</v>
      </c>
      <c r="H357" s="94" t="s">
        <v>52</v>
      </c>
    </row>
    <row r="358" spans="1:8" ht="14.5" x14ac:dyDescent="0.35">
      <c r="A358" s="91">
        <v>10</v>
      </c>
      <c r="B358" s="9" t="s">
        <v>227</v>
      </c>
      <c r="C358" s="92" t="s">
        <v>52</v>
      </c>
      <c r="D358" s="93" t="s">
        <v>228</v>
      </c>
      <c r="E358" s="92" t="s">
        <v>52</v>
      </c>
      <c r="F358" s="92" t="s">
        <v>52</v>
      </c>
      <c r="G358" s="64" t="s">
        <v>52</v>
      </c>
      <c r="H358" s="94" t="s">
        <v>52</v>
      </c>
    </row>
    <row r="359" spans="1:8" ht="14.5" x14ac:dyDescent="0.35">
      <c r="A359" s="91">
        <v>50</v>
      </c>
      <c r="B359" s="9" t="s">
        <v>229</v>
      </c>
      <c r="C359" s="92" t="s">
        <v>52</v>
      </c>
      <c r="D359" s="93" t="s">
        <v>230</v>
      </c>
      <c r="E359" s="92" t="s">
        <v>52</v>
      </c>
      <c r="F359" s="92" t="s">
        <v>52</v>
      </c>
      <c r="G359" s="64" t="s">
        <v>52</v>
      </c>
      <c r="H359" s="94" t="s">
        <v>52</v>
      </c>
    </row>
    <row r="360" spans="1:8" ht="14.5" x14ac:dyDescent="0.35">
      <c r="A360" s="91">
        <v>20</v>
      </c>
      <c r="B360" s="9" t="s">
        <v>774</v>
      </c>
      <c r="C360" s="92" t="s">
        <v>52</v>
      </c>
      <c r="D360" s="93" t="s">
        <v>232</v>
      </c>
      <c r="E360" s="92" t="s">
        <v>52</v>
      </c>
      <c r="F360" s="92" t="s">
        <v>52</v>
      </c>
      <c r="G360" s="64" t="s">
        <v>52</v>
      </c>
      <c r="H360" s="94" t="s">
        <v>52</v>
      </c>
    </row>
    <row r="361" spans="1:8" ht="14.5" x14ac:dyDescent="0.35">
      <c r="A361" s="91">
        <v>1</v>
      </c>
      <c r="B361" s="9" t="s">
        <v>233</v>
      </c>
      <c r="C361" s="92" t="s">
        <v>52</v>
      </c>
      <c r="D361" s="93" t="s">
        <v>234</v>
      </c>
      <c r="E361" s="92" t="s">
        <v>52</v>
      </c>
      <c r="F361" s="92" t="s">
        <v>52</v>
      </c>
      <c r="G361" s="64" t="s">
        <v>52</v>
      </c>
      <c r="H361" s="94" t="s">
        <v>52</v>
      </c>
    </row>
    <row r="362" spans="1:8" ht="14.5" x14ac:dyDescent="0.35">
      <c r="A362" s="91">
        <v>1</v>
      </c>
      <c r="B362" s="9" t="s">
        <v>235</v>
      </c>
      <c r="C362" s="92" t="s">
        <v>52</v>
      </c>
      <c r="D362" s="93" t="s">
        <v>236</v>
      </c>
      <c r="E362" s="92" t="s">
        <v>52</v>
      </c>
      <c r="F362" s="92" t="s">
        <v>52</v>
      </c>
      <c r="G362" s="64" t="s">
        <v>52</v>
      </c>
      <c r="H362" s="94" t="s">
        <v>52</v>
      </c>
    </row>
    <row r="363" spans="1:8" ht="14.5" x14ac:dyDescent="0.35">
      <c r="A363" s="91">
        <v>1</v>
      </c>
      <c r="B363" s="9" t="s">
        <v>237</v>
      </c>
      <c r="C363" s="92" t="s">
        <v>52</v>
      </c>
      <c r="D363" s="93" t="s">
        <v>238</v>
      </c>
      <c r="E363" s="92" t="s">
        <v>52</v>
      </c>
      <c r="F363" s="92" t="s">
        <v>52</v>
      </c>
      <c r="G363" s="64" t="s">
        <v>52</v>
      </c>
      <c r="H363" s="94" t="s">
        <v>52</v>
      </c>
    </row>
    <row r="364" spans="1:8" ht="14.5" x14ac:dyDescent="0.35">
      <c r="A364" s="95">
        <v>3</v>
      </c>
      <c r="B364" s="11" t="s">
        <v>239</v>
      </c>
      <c r="C364" s="96" t="s">
        <v>52</v>
      </c>
      <c r="D364" s="97" t="s">
        <v>240</v>
      </c>
      <c r="E364" s="96" t="s">
        <v>52</v>
      </c>
      <c r="F364" s="96" t="s">
        <v>52</v>
      </c>
      <c r="G364" s="98" t="s">
        <v>52</v>
      </c>
      <c r="H364" s="99" t="s">
        <v>52</v>
      </c>
    </row>
    <row r="365" spans="1:8" ht="17.5" x14ac:dyDescent="0.35">
      <c r="A365" s="374" t="s">
        <v>241</v>
      </c>
      <c r="B365" s="364"/>
      <c r="C365" s="364"/>
      <c r="D365" s="364"/>
      <c r="E365" s="364"/>
      <c r="F365" s="364"/>
      <c r="G365" s="365"/>
      <c r="H365" s="20">
        <f>H351</f>
        <v>0</v>
      </c>
    </row>
    <row r="366" spans="1:8" ht="14.5" x14ac:dyDescent="0.35">
      <c r="A366" s="413" t="s">
        <v>242</v>
      </c>
      <c r="B366" s="364"/>
      <c r="C366" s="364"/>
      <c r="D366" s="364"/>
      <c r="E366" s="364"/>
      <c r="F366" s="364"/>
      <c r="G366" s="364"/>
      <c r="H366" s="365"/>
    </row>
    <row r="367" spans="1:8" ht="14.5" x14ac:dyDescent="0.35">
      <c r="A367" s="100"/>
      <c r="B367" s="177" t="s">
        <v>243</v>
      </c>
      <c r="C367" s="178" t="s">
        <v>52</v>
      </c>
      <c r="D367" s="202" t="s">
        <v>775</v>
      </c>
      <c r="E367" s="177" t="s">
        <v>52</v>
      </c>
      <c r="F367" s="179"/>
      <c r="G367" s="180">
        <v>0</v>
      </c>
      <c r="H367" s="203">
        <f t="shared" ref="H367:H374" si="52">F367*A367</f>
        <v>0</v>
      </c>
    </row>
    <row r="368" spans="1:8" ht="14.5" x14ac:dyDescent="0.35">
      <c r="A368" s="104"/>
      <c r="B368" s="133" t="s">
        <v>26</v>
      </c>
      <c r="C368" s="134">
        <v>810292018375</v>
      </c>
      <c r="D368" s="135" t="s">
        <v>776</v>
      </c>
      <c r="E368" s="133" t="s">
        <v>27</v>
      </c>
      <c r="F368" s="136"/>
      <c r="G368" s="159"/>
      <c r="H368" s="158">
        <f t="shared" si="52"/>
        <v>0</v>
      </c>
    </row>
    <row r="369" spans="1:8" ht="14.5" x14ac:dyDescent="0.35">
      <c r="A369" s="105"/>
      <c r="B369" s="106" t="s">
        <v>231</v>
      </c>
      <c r="C369" s="107" t="s">
        <v>52</v>
      </c>
      <c r="D369" s="108" t="s">
        <v>777</v>
      </c>
      <c r="E369" s="109" t="s">
        <v>27</v>
      </c>
      <c r="F369" s="101"/>
      <c r="G369" s="102">
        <v>0</v>
      </c>
      <c r="H369" s="103">
        <f t="shared" si="52"/>
        <v>0</v>
      </c>
    </row>
    <row r="370" spans="1:8" ht="14.5" x14ac:dyDescent="0.35">
      <c r="A370" s="105"/>
      <c r="B370" s="106" t="s">
        <v>244</v>
      </c>
      <c r="C370" s="107" t="s">
        <v>52</v>
      </c>
      <c r="D370" s="108" t="s">
        <v>778</v>
      </c>
      <c r="E370" s="109" t="s">
        <v>27</v>
      </c>
      <c r="F370" s="101"/>
      <c r="G370" s="102">
        <v>0</v>
      </c>
      <c r="H370" s="103">
        <f t="shared" si="52"/>
        <v>0</v>
      </c>
    </row>
    <row r="371" spans="1:8" ht="14.5" x14ac:dyDescent="0.35">
      <c r="A371" s="8"/>
      <c r="B371" s="92" t="s">
        <v>245</v>
      </c>
      <c r="C371" s="110" t="s">
        <v>52</v>
      </c>
      <c r="D371" s="111" t="s">
        <v>779</v>
      </c>
      <c r="E371" s="112" t="s">
        <v>246</v>
      </c>
      <c r="F371" s="101"/>
      <c r="G371" s="102">
        <v>0</v>
      </c>
      <c r="H371" s="103">
        <f t="shared" si="52"/>
        <v>0</v>
      </c>
    </row>
    <row r="372" spans="1:8" ht="14.5" x14ac:dyDescent="0.35">
      <c r="A372" s="8"/>
      <c r="B372" s="92" t="s">
        <v>247</v>
      </c>
      <c r="C372" s="92" t="s">
        <v>52</v>
      </c>
      <c r="D372" s="93" t="s">
        <v>248</v>
      </c>
      <c r="E372" s="92" t="s">
        <v>52</v>
      </c>
      <c r="F372" s="113"/>
      <c r="G372" s="114" t="s">
        <v>52</v>
      </c>
      <c r="H372" s="115">
        <f t="shared" si="52"/>
        <v>0</v>
      </c>
    </row>
    <row r="373" spans="1:8" ht="14.5" x14ac:dyDescent="0.35">
      <c r="A373" s="8"/>
      <c r="B373" s="92" t="s">
        <v>249</v>
      </c>
      <c r="C373" s="92" t="s">
        <v>52</v>
      </c>
      <c r="D373" s="93" t="s">
        <v>250</v>
      </c>
      <c r="E373" s="92" t="s">
        <v>52</v>
      </c>
      <c r="F373" s="113"/>
      <c r="G373" s="114" t="s">
        <v>52</v>
      </c>
      <c r="H373" s="115">
        <f t="shared" si="52"/>
        <v>0</v>
      </c>
    </row>
    <row r="374" spans="1:8" ht="14.5" x14ac:dyDescent="0.35">
      <c r="A374" s="105">
        <v>1</v>
      </c>
      <c r="B374" s="106" t="s">
        <v>251</v>
      </c>
      <c r="C374" s="106" t="s">
        <v>52</v>
      </c>
      <c r="D374" s="169" t="s">
        <v>252</v>
      </c>
      <c r="E374" s="106" t="s">
        <v>253</v>
      </c>
      <c r="F374" s="117"/>
      <c r="G374" s="118" t="s">
        <v>52</v>
      </c>
      <c r="H374" s="119">
        <f t="shared" si="52"/>
        <v>0</v>
      </c>
    </row>
    <row r="375" spans="1:8" ht="17.5" x14ac:dyDescent="0.35">
      <c r="A375" s="374" t="s">
        <v>254</v>
      </c>
      <c r="B375" s="364"/>
      <c r="C375" s="364"/>
      <c r="D375" s="364"/>
      <c r="E375" s="364"/>
      <c r="F375" s="364"/>
      <c r="G375" s="365"/>
      <c r="H375" s="20">
        <f>H367+H368+H369+H370+H371+H372+H373+H374</f>
        <v>0</v>
      </c>
    </row>
    <row r="376" spans="1:8" ht="17.5" x14ac:dyDescent="0.35">
      <c r="A376" s="375" t="s">
        <v>496</v>
      </c>
      <c r="B376" s="364"/>
      <c r="C376" s="364"/>
      <c r="D376" s="364"/>
      <c r="E376" s="364"/>
      <c r="F376" s="364"/>
      <c r="G376" s="364"/>
      <c r="H376" s="365"/>
    </row>
    <row r="377" spans="1:8" ht="16.5" customHeight="1" x14ac:dyDescent="0.35">
      <c r="A377" s="376" t="s">
        <v>780</v>
      </c>
      <c r="B377" s="364"/>
      <c r="C377" s="364"/>
      <c r="D377" s="364"/>
      <c r="E377" s="364"/>
      <c r="F377" s="364"/>
      <c r="G377" s="364"/>
      <c r="H377" s="365"/>
    </row>
    <row r="378" spans="1:8" ht="14.5" x14ac:dyDescent="0.35">
      <c r="A378" s="120">
        <v>1</v>
      </c>
      <c r="B378" s="50" t="s">
        <v>497</v>
      </c>
      <c r="C378" s="110" t="s">
        <v>52</v>
      </c>
      <c r="D378" s="52" t="s">
        <v>498</v>
      </c>
      <c r="E378" s="112" t="s">
        <v>52</v>
      </c>
      <c r="F378" s="62"/>
      <c r="G378" s="47" t="s">
        <v>52</v>
      </c>
      <c r="H378" s="54">
        <f t="shared" ref="H378:H381" si="53">F378*A378</f>
        <v>0</v>
      </c>
    </row>
    <row r="379" spans="1:8" ht="14.5" x14ac:dyDescent="0.35">
      <c r="A379" s="120">
        <v>1</v>
      </c>
      <c r="B379" s="50" t="s">
        <v>499</v>
      </c>
      <c r="C379" s="110" t="s">
        <v>52</v>
      </c>
      <c r="D379" s="52" t="s">
        <v>500</v>
      </c>
      <c r="E379" s="50" t="s">
        <v>501</v>
      </c>
      <c r="F379" s="62"/>
      <c r="G379" s="47" t="s">
        <v>52</v>
      </c>
      <c r="H379" s="54">
        <f t="shared" si="53"/>
        <v>0</v>
      </c>
    </row>
    <row r="380" spans="1:8" ht="14.5" x14ac:dyDescent="0.35">
      <c r="A380" s="120">
        <v>1</v>
      </c>
      <c r="B380" s="50" t="s">
        <v>502</v>
      </c>
      <c r="C380" s="112" t="s">
        <v>52</v>
      </c>
      <c r="D380" s="52" t="s">
        <v>503</v>
      </c>
      <c r="E380" s="112" t="s">
        <v>52</v>
      </c>
      <c r="F380" s="62"/>
      <c r="G380" s="47" t="s">
        <v>52</v>
      </c>
      <c r="H380" s="54">
        <f t="shared" si="53"/>
        <v>0</v>
      </c>
    </row>
    <row r="381" spans="1:8" ht="14.5" x14ac:dyDescent="0.35">
      <c r="A381" s="121">
        <v>1</v>
      </c>
      <c r="B381" s="73" t="s">
        <v>504</v>
      </c>
      <c r="C381" s="122" t="s">
        <v>52</v>
      </c>
      <c r="D381" s="74" t="s">
        <v>505</v>
      </c>
      <c r="E381" s="122" t="s">
        <v>52</v>
      </c>
      <c r="F381" s="75"/>
      <c r="G381" s="123" t="s">
        <v>52</v>
      </c>
      <c r="H381" s="60">
        <f t="shared" si="53"/>
        <v>0</v>
      </c>
    </row>
    <row r="382" spans="1:8" ht="17.5" x14ac:dyDescent="0.35">
      <c r="A382" s="374" t="s">
        <v>506</v>
      </c>
      <c r="B382" s="364"/>
      <c r="C382" s="364"/>
      <c r="D382" s="364"/>
      <c r="E382" s="364"/>
      <c r="F382" s="364"/>
      <c r="G382" s="365"/>
      <c r="H382" s="20">
        <f>SUM(H378:H381)</f>
        <v>0</v>
      </c>
    </row>
    <row r="383" spans="1:8" ht="14.5" x14ac:dyDescent="0.35">
      <c r="A383" s="21"/>
      <c r="B383" s="21"/>
      <c r="C383" s="21"/>
      <c r="D383" s="22"/>
      <c r="E383" s="21"/>
      <c r="F383" s="21"/>
      <c r="G383" s="21"/>
      <c r="H383" s="72"/>
    </row>
    <row r="384" spans="1:8" ht="17.5" x14ac:dyDescent="0.35">
      <c r="A384" s="412" t="s">
        <v>255</v>
      </c>
      <c r="B384" s="368"/>
      <c r="C384" s="368"/>
      <c r="D384" s="368"/>
      <c r="E384" s="368"/>
      <c r="F384" s="368"/>
      <c r="G384" s="368"/>
      <c r="H384" s="368"/>
    </row>
    <row r="385" spans="1:8" ht="14.5" x14ac:dyDescent="0.35">
      <c r="A385" s="23"/>
      <c r="B385" s="23"/>
      <c r="C385" s="23"/>
      <c r="D385" s="411" t="s">
        <v>781</v>
      </c>
      <c r="E385" s="368"/>
      <c r="F385" s="368"/>
      <c r="G385" s="368"/>
      <c r="H385" s="24">
        <f>H128+H268</f>
        <v>0</v>
      </c>
    </row>
    <row r="386" spans="1:8" ht="14.5" x14ac:dyDescent="0.35">
      <c r="A386" s="23"/>
      <c r="B386" s="23"/>
      <c r="C386" s="23"/>
      <c r="D386" s="411" t="s">
        <v>782</v>
      </c>
      <c r="E386" s="368"/>
      <c r="F386" s="368"/>
      <c r="G386" s="368"/>
      <c r="H386" s="25">
        <f>H382+H375+H365+H298+H347</f>
        <v>0</v>
      </c>
    </row>
    <row r="387" spans="1:8" ht="17.5" x14ac:dyDescent="0.35">
      <c r="A387" s="26"/>
      <c r="B387" s="26"/>
      <c r="C387" s="26"/>
      <c r="D387" s="412" t="s">
        <v>256</v>
      </c>
      <c r="E387" s="368"/>
      <c r="F387" s="368"/>
      <c r="G387" s="368"/>
      <c r="H387" s="27">
        <f>H385+H386</f>
        <v>0</v>
      </c>
    </row>
    <row r="388" spans="1:8" ht="18" x14ac:dyDescent="0.35">
      <c r="A388" s="28"/>
      <c r="B388" s="28"/>
      <c r="C388" s="28"/>
      <c r="D388" s="412" t="s">
        <v>257</v>
      </c>
      <c r="E388" s="368"/>
      <c r="F388" s="368"/>
      <c r="G388" s="368"/>
      <c r="H388" s="29" t="e">
        <f>SUM(H387-H385)/H387</f>
        <v>#DIV/0!</v>
      </c>
    </row>
    <row r="389" spans="1:8" ht="14.5" x14ac:dyDescent="0.35">
      <c r="A389" s="410"/>
      <c r="B389" s="368"/>
      <c r="C389" s="368"/>
      <c r="D389" s="368"/>
      <c r="E389" s="368"/>
      <c r="F389" s="368"/>
      <c r="G389" s="368"/>
      <c r="H389" s="368"/>
    </row>
    <row r="390" spans="1:8" ht="17.5" x14ac:dyDescent="0.35">
      <c r="A390" s="412" t="s">
        <v>258</v>
      </c>
      <c r="B390" s="368"/>
      <c r="C390" s="368"/>
      <c r="D390" s="368"/>
      <c r="E390" s="368"/>
      <c r="F390" s="368"/>
      <c r="G390" s="368"/>
      <c r="H390" s="368"/>
    </row>
    <row r="391" spans="1:8" ht="14.5" x14ac:dyDescent="0.35">
      <c r="A391" s="21"/>
      <c r="B391" s="21"/>
      <c r="C391" s="21"/>
      <c r="D391" s="411" t="s">
        <v>259</v>
      </c>
      <c r="E391" s="368"/>
      <c r="F391" s="368"/>
      <c r="G391" s="368"/>
      <c r="H391" s="24"/>
    </row>
    <row r="392" spans="1:8" ht="14.5" x14ac:dyDescent="0.35">
      <c r="A392" s="21"/>
      <c r="B392" s="21"/>
      <c r="C392" s="21"/>
      <c r="D392" s="411" t="s">
        <v>521</v>
      </c>
      <c r="E392" s="368"/>
      <c r="F392" s="368"/>
      <c r="G392" s="368"/>
      <c r="H392" s="25"/>
    </row>
    <row r="393" spans="1:8" ht="17.5" x14ac:dyDescent="0.35">
      <c r="A393" s="21"/>
      <c r="B393" s="21"/>
      <c r="C393" s="21"/>
      <c r="D393" s="408" t="s">
        <v>783</v>
      </c>
      <c r="E393" s="368"/>
      <c r="F393" s="368"/>
      <c r="G393" s="368"/>
      <c r="H393" s="30"/>
    </row>
    <row r="394" spans="1:8" ht="14.5" x14ac:dyDescent="0.35">
      <c r="A394" s="409" t="s">
        <v>522</v>
      </c>
      <c r="B394" s="368"/>
      <c r="C394" s="368"/>
      <c r="D394" s="368"/>
      <c r="E394" s="368"/>
      <c r="F394" s="368"/>
      <c r="G394" s="368"/>
      <c r="H394" s="368"/>
    </row>
    <row r="395" spans="1:8" ht="14.5" x14ac:dyDescent="0.35">
      <c r="A395" s="410"/>
      <c r="B395" s="368"/>
      <c r="C395" s="368"/>
      <c r="D395" s="368"/>
      <c r="E395" s="368"/>
      <c r="F395" s="368"/>
      <c r="G395" s="368"/>
      <c r="H395" s="368"/>
    </row>
    <row r="396" spans="1:8" ht="17.5" x14ac:dyDescent="0.35">
      <c r="A396" s="412" t="s">
        <v>784</v>
      </c>
      <c r="B396" s="368"/>
      <c r="C396" s="368"/>
      <c r="D396" s="368"/>
      <c r="E396" s="368"/>
      <c r="F396" s="368"/>
      <c r="G396" s="368"/>
      <c r="H396" s="368"/>
    </row>
    <row r="397" spans="1:8" ht="18" x14ac:dyDescent="0.35">
      <c r="A397" s="28"/>
      <c r="B397" s="28"/>
      <c r="C397" s="28"/>
      <c r="D397" s="411" t="s">
        <v>781</v>
      </c>
      <c r="E397" s="368"/>
      <c r="F397" s="368"/>
      <c r="G397" s="368"/>
      <c r="H397" s="24"/>
    </row>
    <row r="398" spans="1:8" ht="14.5" x14ac:dyDescent="0.35">
      <c r="A398" s="21"/>
      <c r="B398" s="21"/>
      <c r="C398" s="21"/>
      <c r="D398" s="411" t="s">
        <v>260</v>
      </c>
      <c r="E398" s="368"/>
      <c r="F398" s="368"/>
      <c r="G398" s="368"/>
      <c r="H398" s="25"/>
    </row>
    <row r="399" spans="1:8" ht="17" x14ac:dyDescent="0.35">
      <c r="A399" s="31"/>
      <c r="B399" s="31"/>
      <c r="C399" s="31"/>
      <c r="D399" s="414" t="s">
        <v>256</v>
      </c>
      <c r="E399" s="368"/>
      <c r="F399" s="368"/>
      <c r="G399" s="368"/>
      <c r="H399" s="27"/>
    </row>
    <row r="400" spans="1:8" ht="17.5" x14ac:dyDescent="0.35">
      <c r="A400" s="31"/>
      <c r="B400" s="31"/>
      <c r="C400" s="31"/>
      <c r="D400" s="414" t="s">
        <v>261</v>
      </c>
      <c r="E400" s="368"/>
      <c r="F400" s="368"/>
      <c r="G400" s="368"/>
      <c r="H400" s="29"/>
    </row>
    <row r="401" spans="1:8" ht="14.5" x14ac:dyDescent="0.35">
      <c r="A401" s="21"/>
      <c r="B401" s="21"/>
      <c r="C401" s="21"/>
      <c r="D401" s="22"/>
      <c r="E401" s="21"/>
      <c r="F401" s="21"/>
      <c r="G401" s="21"/>
      <c r="H401" s="125"/>
    </row>
    <row r="402" spans="1:8" ht="14.5" x14ac:dyDescent="0.35">
      <c r="A402" s="204"/>
      <c r="B402" s="204"/>
      <c r="C402" s="204"/>
      <c r="D402" s="204"/>
      <c r="E402" s="204"/>
      <c r="F402" s="204"/>
      <c r="G402" s="204"/>
      <c r="H402" s="204"/>
    </row>
    <row r="403" spans="1:8" ht="14.5" x14ac:dyDescent="0.35">
      <c r="A403" s="204"/>
      <c r="B403" s="204"/>
      <c r="C403" s="204"/>
      <c r="D403" s="204"/>
      <c r="E403" s="126"/>
      <c r="F403" s="204"/>
      <c r="G403" s="204"/>
      <c r="H403" s="204"/>
    </row>
    <row r="404" spans="1:8" ht="14.5" x14ac:dyDescent="0.35">
      <c r="A404" s="204"/>
      <c r="B404" s="204"/>
      <c r="C404" s="204"/>
      <c r="D404" s="204"/>
      <c r="E404" s="126"/>
      <c r="F404" s="204"/>
      <c r="G404" s="204"/>
      <c r="H404" s="204"/>
    </row>
    <row r="405" spans="1:8" ht="14.5" x14ac:dyDescent="0.35">
      <c r="A405" s="204"/>
      <c r="B405" s="204"/>
      <c r="C405" s="204"/>
      <c r="D405" s="204"/>
      <c r="E405" s="126"/>
      <c r="F405" s="204"/>
      <c r="G405" s="204"/>
      <c r="H405" s="204"/>
    </row>
    <row r="406" spans="1:8" ht="14.5" x14ac:dyDescent="0.35">
      <c r="A406" s="204"/>
      <c r="B406" s="204"/>
      <c r="C406" s="204"/>
      <c r="D406" s="204"/>
      <c r="E406" s="126"/>
      <c r="F406" s="204"/>
      <c r="G406" s="204"/>
      <c r="H406" s="204"/>
    </row>
    <row r="407" spans="1:8" ht="14.5" x14ac:dyDescent="0.35">
      <c r="A407" s="204"/>
      <c r="B407" s="204"/>
      <c r="C407" s="204"/>
      <c r="D407" s="204"/>
      <c r="E407" s="126"/>
      <c r="F407" s="204"/>
      <c r="G407" s="204"/>
      <c r="H407" s="204"/>
    </row>
    <row r="408" spans="1:8" ht="14.5" x14ac:dyDescent="0.35">
      <c r="A408" s="204"/>
      <c r="B408" s="204"/>
      <c r="C408" s="204"/>
      <c r="D408" s="204"/>
      <c r="E408" s="204"/>
      <c r="F408" s="204"/>
      <c r="G408" s="204"/>
      <c r="H408" s="204"/>
    </row>
    <row r="409" spans="1:8" ht="14.5" x14ac:dyDescent="0.35">
      <c r="A409" s="204"/>
      <c r="B409" s="204"/>
      <c r="C409" s="204"/>
      <c r="D409" s="204"/>
      <c r="E409" s="204"/>
      <c r="F409" s="204"/>
      <c r="G409" s="204"/>
      <c r="H409" s="204"/>
    </row>
    <row r="410" spans="1:8" ht="14.5" x14ac:dyDescent="0.35">
      <c r="A410" s="204"/>
      <c r="B410" s="204"/>
      <c r="C410" s="204"/>
      <c r="D410" s="204"/>
      <c r="E410" s="204"/>
      <c r="F410" s="204"/>
      <c r="G410" s="204"/>
      <c r="H410" s="204"/>
    </row>
    <row r="411" spans="1:8" ht="14.5" x14ac:dyDescent="0.35">
      <c r="A411" s="204"/>
      <c r="B411" s="204"/>
      <c r="C411" s="204"/>
      <c r="D411" s="204"/>
      <c r="E411" s="204"/>
      <c r="F411" s="204"/>
      <c r="G411" s="204"/>
      <c r="H411" s="204"/>
    </row>
  </sheetData>
  <mergeCells count="85">
    <mergeCell ref="A396:H396"/>
    <mergeCell ref="D397:G397"/>
    <mergeCell ref="D398:G398"/>
    <mergeCell ref="D399:G399"/>
    <mergeCell ref="D400:G400"/>
    <mergeCell ref="A210:H210"/>
    <mergeCell ref="A221:H221"/>
    <mergeCell ref="D393:G393"/>
    <mergeCell ref="A394:H394"/>
    <mergeCell ref="A395:H395"/>
    <mergeCell ref="D386:G386"/>
    <mergeCell ref="D387:G387"/>
    <mergeCell ref="D388:G388"/>
    <mergeCell ref="A389:H389"/>
    <mergeCell ref="A390:H390"/>
    <mergeCell ref="D391:G391"/>
    <mergeCell ref="D392:G392"/>
    <mergeCell ref="A384:H384"/>
    <mergeCell ref="D385:G385"/>
    <mergeCell ref="A366:H366"/>
    <mergeCell ref="A375:G375"/>
    <mergeCell ref="A188:H188"/>
    <mergeCell ref="A191:H191"/>
    <mergeCell ref="A193:H193"/>
    <mergeCell ref="A196:H196"/>
    <mergeCell ref="A205:H205"/>
    <mergeCell ref="A164:H164"/>
    <mergeCell ref="A169:H169"/>
    <mergeCell ref="A172:H172"/>
    <mergeCell ref="A177:H177"/>
    <mergeCell ref="A187:H187"/>
    <mergeCell ref="A131:H131"/>
    <mergeCell ref="A136:H136"/>
    <mergeCell ref="A144:H144"/>
    <mergeCell ref="A150:H150"/>
    <mergeCell ref="A158:H158"/>
    <mergeCell ref="A122:H122"/>
    <mergeCell ref="A127:G127"/>
    <mergeCell ref="A128:G128"/>
    <mergeCell ref="A129:H129"/>
    <mergeCell ref="A130:H130"/>
    <mergeCell ref="A93:H93"/>
    <mergeCell ref="A101:G101"/>
    <mergeCell ref="A111:G111"/>
    <mergeCell ref="A121:G121"/>
    <mergeCell ref="A102:H102"/>
    <mergeCell ref="A112:H112"/>
    <mergeCell ref="A22:G22"/>
    <mergeCell ref="A44:G44"/>
    <mergeCell ref="A1:H1"/>
    <mergeCell ref="A3:H3"/>
    <mergeCell ref="A4:H4"/>
    <mergeCell ref="A23:H23"/>
    <mergeCell ref="A45:H45"/>
    <mergeCell ref="A59:G59"/>
    <mergeCell ref="A77:G77"/>
    <mergeCell ref="A84:G84"/>
    <mergeCell ref="A92:G92"/>
    <mergeCell ref="A60:H60"/>
    <mergeCell ref="A78:H78"/>
    <mergeCell ref="A85:H85"/>
    <mergeCell ref="A382:G382"/>
    <mergeCell ref="A376:H376"/>
    <mergeCell ref="A377:H377"/>
    <mergeCell ref="A299:H299"/>
    <mergeCell ref="A347:G347"/>
    <mergeCell ref="A365:G365"/>
    <mergeCell ref="A348:H348"/>
    <mergeCell ref="A349:H349"/>
    <mergeCell ref="A350:H350"/>
    <mergeCell ref="A352:H352"/>
    <mergeCell ref="A254:H254"/>
    <mergeCell ref="A256:H256"/>
    <mergeCell ref="A268:G268"/>
    <mergeCell ref="A298:G298"/>
    <mergeCell ref="A264:H264"/>
    <mergeCell ref="A269:H269"/>
    <mergeCell ref="A270:H270"/>
    <mergeCell ref="A271:H271"/>
    <mergeCell ref="A272:H272"/>
    <mergeCell ref="A226:H226"/>
    <mergeCell ref="A236:H236"/>
    <mergeCell ref="A239:G239"/>
    <mergeCell ref="A246:H246"/>
    <mergeCell ref="A249:H249"/>
  </mergeCells>
  <pageMargins left="0.7" right="0.7" top="0.75" bottom="0.75" header="0" footer="0"/>
  <pageSetup fitToHeight="0" orientation="portrait"/>
  <drawing r:id="rId1"/>
  <tableParts count="3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Boutique Complete Intro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Smith</dc:creator>
  <cp:lastModifiedBy>Lia Dill</cp:lastModifiedBy>
  <dcterms:created xsi:type="dcterms:W3CDTF">2023-06-19T21:36:53Z</dcterms:created>
  <dcterms:modified xsi:type="dcterms:W3CDTF">2026-02-02T16:45:57Z</dcterms:modified>
</cp:coreProperties>
</file>