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ngelosgroup-my.sharepoint.com/personal/lia_angelosgroup_com/Documents/Desktop/Website Eufora intro kits 2026/"/>
    </mc:Choice>
  </mc:AlternateContent>
  <xr:revisionPtr revIDLastSave="407" documentId="8_{E72E00E3-1E2C-4A9C-89EA-710F981A018C}" xr6:coauthVersionLast="47" xr6:coauthVersionMax="47" xr10:uidLastSave="{01C3520C-E2E8-4F4E-B521-AC52F2241658}"/>
  <bookViews>
    <workbookView xWindow="-110" yWindow="-110" windowWidth="38620" windowHeight="21100" xr2:uid="{00000000-000D-0000-FFFF-FFFF00000000}"/>
  </bookViews>
  <sheets>
    <sheet name="Atelier Complete Intr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zyezo1deOY+UZ5FGR2ZZ4G/WC13EwoIYeiNL+n2/H9I="/>
    </ext>
  </extLst>
</workbook>
</file>

<file path=xl/calcChain.xml><?xml version="1.0" encoding="utf-8"?>
<calcChain xmlns="http://schemas.openxmlformats.org/spreadsheetml/2006/main">
  <c r="H455" i="2" l="1"/>
  <c r="H454" i="2"/>
  <c r="H453" i="2"/>
  <c r="H452" i="2"/>
  <c r="H451" i="2"/>
  <c r="H450" i="2"/>
  <c r="H448" i="2"/>
  <c r="H447" i="2"/>
  <c r="H446" i="2"/>
  <c r="H445" i="2"/>
  <c r="H444" i="2"/>
  <c r="H443" i="2"/>
  <c r="H442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18" i="2"/>
  <c r="H417" i="2"/>
  <c r="H416" i="2"/>
  <c r="H415" i="2"/>
  <c r="H414" i="2"/>
  <c r="H413" i="2"/>
  <c r="H412" i="2"/>
  <c r="H411" i="2"/>
  <c r="H395" i="2"/>
  <c r="H409" i="2" s="1"/>
  <c r="H390" i="2"/>
  <c r="G390" i="2"/>
  <c r="H389" i="2"/>
  <c r="H388" i="2"/>
  <c r="H387" i="2"/>
  <c r="G387" i="2"/>
  <c r="H386" i="2"/>
  <c r="G386" i="2"/>
  <c r="H385" i="2"/>
  <c r="G385" i="2"/>
  <c r="H384" i="2"/>
  <c r="G384" i="2"/>
  <c r="H383" i="2"/>
  <c r="G383" i="2"/>
  <c r="H382" i="2"/>
  <c r="G382" i="2"/>
  <c r="H381" i="2"/>
  <c r="G381" i="2"/>
  <c r="H380" i="2"/>
  <c r="G380" i="2"/>
  <c r="H379" i="2"/>
  <c r="G379" i="2"/>
  <c r="H378" i="2"/>
  <c r="G378" i="2"/>
  <c r="H377" i="2"/>
  <c r="G377" i="2"/>
  <c r="H376" i="2"/>
  <c r="G376" i="2"/>
  <c r="H375" i="2"/>
  <c r="G375" i="2"/>
  <c r="H374" i="2"/>
  <c r="G374" i="2"/>
  <c r="H373" i="2"/>
  <c r="G373" i="2"/>
  <c r="H372" i="2"/>
  <c r="G372" i="2"/>
  <c r="H371" i="2"/>
  <c r="G371" i="2"/>
  <c r="H370" i="2"/>
  <c r="G370" i="2"/>
  <c r="H369" i="2"/>
  <c r="G369" i="2"/>
  <c r="H368" i="2"/>
  <c r="G368" i="2"/>
  <c r="H367" i="2"/>
  <c r="G367" i="2"/>
  <c r="H366" i="2"/>
  <c r="G366" i="2"/>
  <c r="H365" i="2"/>
  <c r="G365" i="2"/>
  <c r="H364" i="2"/>
  <c r="G364" i="2"/>
  <c r="H363" i="2"/>
  <c r="G363" i="2"/>
  <c r="H362" i="2"/>
  <c r="G362" i="2"/>
  <c r="H361" i="2"/>
  <c r="G361" i="2"/>
  <c r="H360" i="2"/>
  <c r="G360" i="2"/>
  <c r="H359" i="2"/>
  <c r="G359" i="2"/>
  <c r="H358" i="2"/>
  <c r="G358" i="2"/>
  <c r="H357" i="2"/>
  <c r="G357" i="2"/>
  <c r="H356" i="2"/>
  <c r="G356" i="2"/>
  <c r="H355" i="2"/>
  <c r="G355" i="2"/>
  <c r="H354" i="2"/>
  <c r="H353" i="2"/>
  <c r="H352" i="2"/>
  <c r="H351" i="2"/>
  <c r="H350" i="2"/>
  <c r="H349" i="2"/>
  <c r="H348" i="2"/>
  <c r="H347" i="2"/>
  <c r="H346" i="2"/>
  <c r="H345" i="2"/>
  <c r="H344" i="2"/>
  <c r="G344" i="2"/>
  <c r="H341" i="2"/>
  <c r="G341" i="2"/>
  <c r="H340" i="2"/>
  <c r="G340" i="2"/>
  <c r="H339" i="2"/>
  <c r="G339" i="2"/>
  <c r="H338" i="2"/>
  <c r="H337" i="2"/>
  <c r="H336" i="2"/>
  <c r="H335" i="2"/>
  <c r="H334" i="2"/>
  <c r="G334" i="2"/>
  <c r="H333" i="2"/>
  <c r="G333" i="2"/>
  <c r="H332" i="2"/>
  <c r="G332" i="2"/>
  <c r="H331" i="2"/>
  <c r="G331" i="2"/>
  <c r="H330" i="2"/>
  <c r="G330" i="2"/>
  <c r="H329" i="2"/>
  <c r="G329" i="2"/>
  <c r="H328" i="2"/>
  <c r="G328" i="2"/>
  <c r="H327" i="2"/>
  <c r="G327" i="2"/>
  <c r="H326" i="2"/>
  <c r="H325" i="2"/>
  <c r="H324" i="2"/>
  <c r="G324" i="2"/>
  <c r="H323" i="2"/>
  <c r="G323" i="2"/>
  <c r="H322" i="2"/>
  <c r="G322" i="2"/>
  <c r="H321" i="2"/>
  <c r="G321" i="2"/>
  <c r="H320" i="2"/>
  <c r="G320" i="2"/>
  <c r="H319" i="2"/>
  <c r="G319" i="2"/>
  <c r="H318" i="2"/>
  <c r="G318" i="2"/>
  <c r="H317" i="2"/>
  <c r="G317" i="2"/>
  <c r="H311" i="2"/>
  <c r="H310" i="2"/>
  <c r="H309" i="2"/>
  <c r="H308" i="2"/>
  <c r="H307" i="2"/>
  <c r="H306" i="2"/>
  <c r="H305" i="2"/>
  <c r="H304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89" i="2"/>
  <c r="H287" i="2"/>
  <c r="H286" i="2"/>
  <c r="H285" i="2"/>
  <c r="H284" i="2"/>
  <c r="H282" i="2"/>
  <c r="H281" i="2"/>
  <c r="H279" i="2"/>
  <c r="H278" i="2"/>
  <c r="H277" i="2"/>
  <c r="H276" i="2"/>
  <c r="H275" i="2"/>
  <c r="H274" i="2"/>
  <c r="H272" i="2"/>
  <c r="H271" i="2"/>
  <c r="H269" i="2"/>
  <c r="H268" i="2"/>
  <c r="H267" i="2"/>
  <c r="H266" i="2"/>
  <c r="H265" i="2"/>
  <c r="H264" i="2"/>
  <c r="H263" i="2"/>
  <c r="H262" i="2"/>
  <c r="H261" i="2"/>
  <c r="H259" i="2"/>
  <c r="H258" i="2"/>
  <c r="H257" i="2"/>
  <c r="H256" i="2"/>
  <c r="H254" i="2"/>
  <c r="H253" i="2"/>
  <c r="H252" i="2"/>
  <c r="H251" i="2"/>
  <c r="H250" i="2"/>
  <c r="H249" i="2"/>
  <c r="H248" i="2"/>
  <c r="H247" i="2"/>
  <c r="H246" i="2"/>
  <c r="H245" i="2"/>
  <c r="H243" i="2"/>
  <c r="H242" i="2"/>
  <c r="H241" i="2"/>
  <c r="H240" i="2"/>
  <c r="H238" i="2"/>
  <c r="H237" i="2"/>
  <c r="H236" i="2"/>
  <c r="H235" i="2"/>
  <c r="H234" i="2"/>
  <c r="H233" i="2"/>
  <c r="H232" i="2"/>
  <c r="H231" i="2"/>
  <c r="H229" i="2"/>
  <c r="H228" i="2"/>
  <c r="H226" i="2"/>
  <c r="H224" i="2"/>
  <c r="H223" i="2"/>
  <c r="H220" i="2"/>
  <c r="H219" i="2"/>
  <c r="H218" i="2"/>
  <c r="H217" i="2"/>
  <c r="H216" i="2"/>
  <c r="H215" i="2"/>
  <c r="H214" i="2"/>
  <c r="H213" i="2"/>
  <c r="H212" i="2"/>
  <c r="H210" i="2"/>
  <c r="H209" i="2"/>
  <c r="H208" i="2"/>
  <c r="H207" i="2"/>
  <c r="H205" i="2"/>
  <c r="H204" i="2"/>
  <c r="H202" i="2"/>
  <c r="H201" i="2"/>
  <c r="H200" i="2"/>
  <c r="H199" i="2"/>
  <c r="H197" i="2"/>
  <c r="H196" i="2"/>
  <c r="H195" i="2"/>
  <c r="H194" i="2"/>
  <c r="H193" i="2"/>
  <c r="H191" i="2"/>
  <c r="H190" i="2"/>
  <c r="H189" i="2"/>
  <c r="H188" i="2"/>
  <c r="H187" i="2"/>
  <c r="H186" i="2"/>
  <c r="H185" i="2"/>
  <c r="H183" i="2"/>
  <c r="H182" i="2"/>
  <c r="H181" i="2"/>
  <c r="H180" i="2"/>
  <c r="H179" i="2"/>
  <c r="H177" i="2"/>
  <c r="H176" i="2"/>
  <c r="H175" i="2"/>
  <c r="H174" i="2"/>
  <c r="H173" i="2"/>
  <c r="H172" i="2"/>
  <c r="H171" i="2"/>
  <c r="H169" i="2"/>
  <c r="H168" i="2"/>
  <c r="H167" i="2"/>
  <c r="H166" i="2"/>
  <c r="H160" i="2"/>
  <c r="H161" i="2" s="1"/>
  <c r="G160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4" i="2"/>
  <c r="G144" i="2"/>
  <c r="H143" i="2"/>
  <c r="G143" i="2"/>
  <c r="H142" i="2"/>
  <c r="G142" i="2"/>
  <c r="H141" i="2"/>
  <c r="G141" i="2"/>
  <c r="H139" i="2"/>
  <c r="H136" i="2"/>
  <c r="H138" i="2" s="1"/>
  <c r="G136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2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99" i="2"/>
  <c r="G99" i="2"/>
  <c r="H98" i="2"/>
  <c r="H97" i="2"/>
  <c r="G97" i="2"/>
  <c r="H96" i="2"/>
  <c r="H95" i="2"/>
  <c r="G95" i="2"/>
  <c r="H94" i="2"/>
  <c r="G94" i="2"/>
  <c r="H93" i="2"/>
  <c r="G93" i="2"/>
  <c r="H90" i="2"/>
  <c r="H89" i="2"/>
  <c r="G89" i="2"/>
  <c r="H88" i="2"/>
  <c r="G88" i="2"/>
  <c r="H87" i="2"/>
  <c r="G87" i="2"/>
  <c r="H86" i="2"/>
  <c r="G86" i="2"/>
  <c r="H85" i="2"/>
  <c r="G85" i="2"/>
  <c r="H82" i="2"/>
  <c r="G82" i="2"/>
  <c r="H81" i="2"/>
  <c r="G81" i="2"/>
  <c r="H80" i="2"/>
  <c r="G80" i="2"/>
  <c r="H79" i="2"/>
  <c r="G79" i="2"/>
  <c r="H76" i="2"/>
  <c r="G76" i="2"/>
  <c r="H75" i="2"/>
  <c r="G75" i="2"/>
  <c r="H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58" i="2"/>
  <c r="G58" i="2"/>
  <c r="H57" i="2"/>
  <c r="G57" i="2"/>
  <c r="H56" i="2"/>
  <c r="G56" i="2"/>
  <c r="H55" i="2"/>
  <c r="G55" i="2"/>
  <c r="H54" i="2"/>
  <c r="G54" i="2"/>
  <c r="H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3" i="2"/>
  <c r="H42" i="2"/>
  <c r="G42" i="2"/>
  <c r="H41" i="2"/>
  <c r="G41" i="2"/>
  <c r="H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1" i="2"/>
  <c r="H20" i="2"/>
  <c r="H19" i="2"/>
  <c r="H18" i="2"/>
  <c r="H17" i="2"/>
  <c r="H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56" i="2" l="1"/>
  <c r="H419" i="2"/>
  <c r="H391" i="2"/>
  <c r="H342" i="2"/>
  <c r="H312" i="2"/>
  <c r="H158" i="2"/>
  <c r="H145" i="2"/>
  <c r="H120" i="2"/>
  <c r="H110" i="2"/>
  <c r="H100" i="2"/>
  <c r="H91" i="2"/>
  <c r="H83" i="2"/>
  <c r="H77" i="2"/>
  <c r="H59" i="2"/>
  <c r="H44" i="2"/>
  <c r="H22" i="2"/>
  <c r="H438" i="2"/>
  <c r="H461" i="2" l="1"/>
  <c r="H162" i="2"/>
  <c r="H460" i="2" s="1"/>
  <c r="H475" i="2" s="1"/>
  <c r="H462" i="2" l="1"/>
  <c r="H463" i="2" s="1"/>
</calcChain>
</file>

<file path=xl/sharedStrings.xml><?xml version="1.0" encoding="utf-8"?>
<sst xmlns="http://schemas.openxmlformats.org/spreadsheetml/2006/main" count="1463" uniqueCount="900">
  <si>
    <t>QTY</t>
  </si>
  <si>
    <t>SKU</t>
  </si>
  <si>
    <t>UPC</t>
  </si>
  <si>
    <t>NAME</t>
  </si>
  <si>
    <t>SIZE</t>
  </si>
  <si>
    <t>US SALON PRICE EA</t>
  </si>
  <si>
    <t>US MSRP EA</t>
  </si>
  <si>
    <t>EXT SALON PRICE</t>
  </si>
  <si>
    <t>RETAIL INVESTMENT</t>
  </si>
  <si>
    <t>PS/SHBC1.7</t>
  </si>
  <si>
    <t>PS/SHBC9.5</t>
  </si>
  <si>
    <t>PS/SHBC36</t>
  </si>
  <si>
    <t>PC/SC1.7</t>
  </si>
  <si>
    <t>PC/SC9.5</t>
  </si>
  <si>
    <t>PC/SC36</t>
  </si>
  <si>
    <t>PB/SMM6.8</t>
  </si>
  <si>
    <t>PB/BM16</t>
  </si>
  <si>
    <t>PB/LT</t>
  </si>
  <si>
    <t>PB/HT02</t>
  </si>
  <si>
    <t>PB/POLISH6.7</t>
  </si>
  <si>
    <t>PB/SERUM04</t>
  </si>
  <si>
    <t>PB/OIL05</t>
  </si>
  <si>
    <t>PB/BUTTER08</t>
  </si>
  <si>
    <t>P/PRMO/ALOE_PK</t>
  </si>
  <si>
    <t>n/a</t>
  </si>
  <si>
    <t>P/PROMO/ALOE_MINIS</t>
  </si>
  <si>
    <t>D/JETOWEL</t>
  </si>
  <si>
    <t>one-size</t>
  </si>
  <si>
    <t>ALOETHERAPY SUB-TOTAL</t>
  </si>
  <si>
    <t xml:space="preserve">HAIR CARE </t>
  </si>
  <si>
    <t>PS/HS9.5</t>
  </si>
  <si>
    <t>PS/HS36</t>
  </si>
  <si>
    <t>PC/MS9.5</t>
  </si>
  <si>
    <t>PC/MS36</t>
  </si>
  <si>
    <t>PS/UR1.7</t>
  </si>
  <si>
    <t>810292018412</t>
  </si>
  <si>
    <t>URGENT REPAIR gentle detox shampoo</t>
  </si>
  <si>
    <t>PS/UR9.5</t>
  </si>
  <si>
    <t>PS/UR36</t>
  </si>
  <si>
    <t>PC/URT1.7</t>
  </si>
  <si>
    <t>810292018429</t>
  </si>
  <si>
    <t>URGENT REPAIR revitalizing treatment</t>
  </si>
  <si>
    <t>PC/URT5.1</t>
  </si>
  <si>
    <t>PC/URT36</t>
  </si>
  <si>
    <t>PS/VS9.5</t>
  </si>
  <si>
    <t>PS/VS36</t>
  </si>
  <si>
    <t>PC/DB9.5</t>
  </si>
  <si>
    <t>PC/DB36</t>
  </si>
  <si>
    <t>PC/BOND01</t>
  </si>
  <si>
    <t>TRIPLE BOND REPAIR treatment</t>
  </si>
  <si>
    <t>PC/BOND05</t>
  </si>
  <si>
    <t>PC/BOND16</t>
  </si>
  <si>
    <t>N/A</t>
  </si>
  <si>
    <t>PC/H7.25</t>
  </si>
  <si>
    <t>PSF/BS04</t>
  </si>
  <si>
    <t>PSF/BS16</t>
  </si>
  <si>
    <t>HAIR CARE SUB-TOTAL</t>
  </si>
  <si>
    <t>PS/ES9.5</t>
  </si>
  <si>
    <t>PS/ES36</t>
  </si>
  <si>
    <t>PC/EC9.5</t>
  </si>
  <si>
    <t>PC/EC36</t>
  </si>
  <si>
    <t>PC/RT05</t>
  </si>
  <si>
    <t>PERFECT CURL replenishing treatment</t>
  </si>
  <si>
    <t>PSF/PC6.8</t>
  </si>
  <si>
    <t>PERFECT CURL curl activator</t>
  </si>
  <si>
    <t>PSF/DS06</t>
  </si>
  <si>
    <t>PERFECT CURL defining solution</t>
  </si>
  <si>
    <t>PSF/FC05</t>
  </si>
  <si>
    <t>PERFECT CURL forming cream</t>
  </si>
  <si>
    <t>PS/FCS9.5</t>
  </si>
  <si>
    <t>SMOOTHING frizz control shampoo</t>
  </si>
  <si>
    <t>PS/FCS36</t>
  </si>
  <si>
    <t>PC/FCC9.5</t>
  </si>
  <si>
    <t>SMOOTHING frizz control conditioner</t>
  </si>
  <si>
    <t>PC/FCC36</t>
  </si>
  <si>
    <t>PSF/OT4.2</t>
  </si>
  <si>
    <t>SMOOTHING oil therapy</t>
  </si>
  <si>
    <t>TEXTURE SUB-TOTAL</t>
  </si>
  <si>
    <t xml:space="preserve">BEAUTIFYING ELIXIRS </t>
  </si>
  <si>
    <t>PS/BS1.7</t>
  </si>
  <si>
    <t>810292018436</t>
  </si>
  <si>
    <t>BEAUTIFYING ELIXIRS bodifying shampoo</t>
  </si>
  <si>
    <t>PS/BS9.5</t>
  </si>
  <si>
    <t>PS/BS36</t>
  </si>
  <si>
    <t>PC/BC1.7</t>
  </si>
  <si>
    <t>810292018443</t>
  </si>
  <si>
    <t>BEAUTIFYING ELIXIRS bodifying conditioner</t>
  </si>
  <si>
    <t>PC/BC9.5</t>
  </si>
  <si>
    <t>PC/BC36</t>
  </si>
  <si>
    <t>PS/MIS1.7</t>
  </si>
  <si>
    <t>810292018450</t>
  </si>
  <si>
    <t>BEAUTIFYING ELIXIRS moisture intense shampoo</t>
  </si>
  <si>
    <t>PS/MIS9.5</t>
  </si>
  <si>
    <t>PS/MIS36</t>
  </si>
  <si>
    <t>PC/MIC1.7</t>
  </si>
  <si>
    <t>810292018467</t>
  </si>
  <si>
    <t>BEAUTIFYING ELIXIRS moisture intense conditioner</t>
  </si>
  <si>
    <t>PC/MIC9.5</t>
  </si>
  <si>
    <t>PC/MIC36</t>
  </si>
  <si>
    <t>PC/MM05</t>
  </si>
  <si>
    <t>BEAUTIFYING ELIXIRS moisture masque</t>
  </si>
  <si>
    <t>PC/MM16</t>
  </si>
  <si>
    <t>PC/LIR6.8</t>
  </si>
  <si>
    <t>BEAUTIFYING ELIXIRS leave-in repair treatment</t>
  </si>
  <si>
    <t>PSF/EO4.2</t>
  </si>
  <si>
    <t>BEAUTIFYING ELIXIRS elixirONE</t>
  </si>
  <si>
    <t>BEAUTIFYING ELIXIRS SUB-TOTAL</t>
  </si>
  <si>
    <t>COLOR REVIVE</t>
  </si>
  <si>
    <t>PE/CR-BLONDE</t>
  </si>
  <si>
    <t>COLOR REVIVE bright blonde</t>
  </si>
  <si>
    <t>PE/CR-COPPER</t>
  </si>
  <si>
    <t>COLOR REVIVE burnt copper</t>
  </si>
  <si>
    <t>PE/CR-RED</t>
  </si>
  <si>
    <t>COLOR REVIVE cherry red</t>
  </si>
  <si>
    <t>PE/CR-BROWN</t>
  </si>
  <si>
    <t>COLOR REVIVE warm brown</t>
  </si>
  <si>
    <t>COLOR REVIVE SUB-TOTAL</t>
  </si>
  <si>
    <t>SCALPTHERAPY</t>
  </si>
  <si>
    <t>PS/TC6.8</t>
  </si>
  <si>
    <t>PC/TC05</t>
  </si>
  <si>
    <t>PSF/TT3.4</t>
  </si>
  <si>
    <t>PB/TS60</t>
  </si>
  <si>
    <t>60 caps</t>
  </si>
  <si>
    <t>D/SCALP BRUSH</t>
  </si>
  <si>
    <t>P/PROMO/THICK REG</t>
  </si>
  <si>
    <t>SCALPTHERAPY SUB-TOTAL</t>
  </si>
  <si>
    <t>PREP</t>
  </si>
  <si>
    <t>PSF/BH7.25</t>
  </si>
  <si>
    <t>BEHAVE lightweight styling cream</t>
  </si>
  <si>
    <t>PSF/F6.8</t>
  </si>
  <si>
    <t>FORTIFI keratin strengthening treatment</t>
  </si>
  <si>
    <t>PSF/I4.2</t>
  </si>
  <si>
    <t xml:space="preserve">ILLUMINATE shine mist </t>
  </si>
  <si>
    <t>PSF/I16</t>
  </si>
  <si>
    <t>ILLUMINATE shine mist</t>
  </si>
  <si>
    <t>PSF/S9.5</t>
  </si>
  <si>
    <t>SCULPTURE light styling glaze</t>
  </si>
  <si>
    <t>PSF/S16.9</t>
  </si>
  <si>
    <t>PSF/TD6.8</t>
  </si>
  <si>
    <t>THERMAL DEFENSE heat protectant</t>
  </si>
  <si>
    <t xml:space="preserve">STYLE </t>
  </si>
  <si>
    <t>PSF/B08</t>
  </si>
  <si>
    <t>BOOST root lifting spray</t>
  </si>
  <si>
    <t>PSF/FSF08</t>
  </si>
  <si>
    <t>FORMATION styling foam</t>
  </si>
  <si>
    <t>PSF/PP4.2</t>
  </si>
  <si>
    <t>PURE POLISH shine emollient</t>
  </si>
  <si>
    <t>PSF/R03</t>
  </si>
  <si>
    <t>REFINE versatile styling cream</t>
  </si>
  <si>
    <t>PSF/R6.8</t>
  </si>
  <si>
    <t>RETAIN heat activated styling control</t>
  </si>
  <si>
    <t>PSF/SB7</t>
  </si>
  <si>
    <t>STRAIGHTENING BALM smoothing blow-dry cream</t>
  </si>
  <si>
    <t>PSF/TS7.25</t>
  </si>
  <si>
    <t>THICKENING SERUM light control volumizer</t>
  </si>
  <si>
    <t>PSF/VF6.8</t>
  </si>
  <si>
    <t>VOLUME FUSION heat activated volume spray</t>
  </si>
  <si>
    <t>STYLE SUB-TOTAL</t>
  </si>
  <si>
    <t xml:space="preserve">FINISH </t>
  </si>
  <si>
    <t>PSF/D4.4</t>
  </si>
  <si>
    <t>DETAILS dry wax spray</t>
  </si>
  <si>
    <t>PSF/E02</t>
  </si>
  <si>
    <t>ELEVATE firm workable finishing spray</t>
  </si>
  <si>
    <t>PSF/E10</t>
  </si>
  <si>
    <t xml:space="preserve">ELEVATE firm workable finishing spray </t>
  </si>
  <si>
    <t>PSF/FE1.7</t>
  </si>
  <si>
    <t xml:space="preserve">FULL EFFECT texturizing spray </t>
  </si>
  <si>
    <t>PSF/FE06</t>
  </si>
  <si>
    <t>PSF/PW4.2</t>
  </si>
  <si>
    <t>PIECE WORKS defining fiber paste</t>
  </si>
  <si>
    <t>PSF/PL.40</t>
  </si>
  <si>
    <t>POWDER LIFT boosting powder</t>
  </si>
  <si>
    <t>PSF/TM08</t>
  </si>
  <si>
    <t xml:space="preserve">TAME medium control finishing spray </t>
  </si>
  <si>
    <t>FINISH SUB-TOTAL</t>
  </si>
  <si>
    <t xml:space="preserve">TRY IT OR TRAVEL </t>
  </si>
  <si>
    <t>P/PROMO/TRAVEL.25</t>
  </si>
  <si>
    <t>FULL EFFECT texturizing spray</t>
  </si>
  <si>
    <t>FREE WITH THE TRY IT OR TRAVEL DISPLAY PROMOTION</t>
  </si>
  <si>
    <t>D/BAG-TRAVEL.25</t>
  </si>
  <si>
    <t>TRY IT OR TRAVEL bag</t>
  </si>
  <si>
    <t>D/DISPLAY.MINI</t>
  </si>
  <si>
    <t>TRY IT OR TRAVEL display unit</t>
  </si>
  <si>
    <t>FREE GOODS VALUE</t>
  </si>
  <si>
    <t>ESSENTIALS</t>
  </si>
  <si>
    <t>PE/CONCEAL-BLND</t>
  </si>
  <si>
    <t>PE/CONCEAL-BRN</t>
  </si>
  <si>
    <t>PE/CONCEAL-DKBRN</t>
  </si>
  <si>
    <t>FOR HIM</t>
  </si>
  <si>
    <t>PS/MCS10</t>
  </si>
  <si>
    <t>complete SHAMPOO</t>
  </si>
  <si>
    <t>PS/MCS36</t>
  </si>
  <si>
    <t>PC/MRT06</t>
  </si>
  <si>
    <t>revitalizing TREATMENT</t>
  </si>
  <si>
    <t>PC/MRT36</t>
  </si>
  <si>
    <t>PSF/MSR3.4</t>
  </si>
  <si>
    <t>scalp RESCUE</t>
  </si>
  <si>
    <t>PSF/MGC4.2</t>
  </si>
  <si>
    <t>grooming CREAM</t>
  </si>
  <si>
    <t>PSF/MMP2.75</t>
  </si>
  <si>
    <t>molding PASTE</t>
  </si>
  <si>
    <t>PSF/MSM2.75</t>
  </si>
  <si>
    <t>styling MUD</t>
  </si>
  <si>
    <t>PSF/MTP2.75</t>
  </si>
  <si>
    <t>texture PUTTY</t>
  </si>
  <si>
    <t>PSF/MFHG4.2</t>
  </si>
  <si>
    <t>firm hold GEL</t>
  </si>
  <si>
    <t>PSF/MCS5</t>
  </si>
  <si>
    <t>classic SHAVE</t>
  </si>
  <si>
    <t>FOR HIM SUB-TOTAL</t>
  </si>
  <si>
    <t>STYLIST TOOLS</t>
  </si>
  <si>
    <t>DFC/MICROFIBER TOWEL</t>
  </si>
  <si>
    <t>MICFROFIBER TOWEL - White</t>
  </si>
  <si>
    <t>STYLIST TOOLS SUB-TOTAL</t>
  </si>
  <si>
    <t>RETAIL INVESTMENT TOTAL</t>
  </si>
  <si>
    <t>HAIR CARE SUPPORT</t>
  </si>
  <si>
    <t>FE/PROMO/CONCEAL_TSR</t>
  </si>
  <si>
    <t>BACK BAR SUPPORT SUB-TOTAL VALUE</t>
  </si>
  <si>
    <t>D/COMB/BLK</t>
  </si>
  <si>
    <t>CUTTING COMB - 6200</t>
  </si>
  <si>
    <t>D/COMB/COLOR</t>
  </si>
  <si>
    <t>COLOR COMB - 6931</t>
  </si>
  <si>
    <t>D/COMB/RATTAILBLK</t>
  </si>
  <si>
    <t>RAT TAIL COMB - 8133</t>
  </si>
  <si>
    <t>D/COMB/RATTAILMTL</t>
  </si>
  <si>
    <t>METAL RAT TAIL COMB - 6700</t>
  </si>
  <si>
    <t>D/COMB/STYLINGHOOK</t>
  </si>
  <si>
    <t>HOOK END COMB - 6925</t>
  </si>
  <si>
    <t>D/SPRAYBOTTLE</t>
  </si>
  <si>
    <t>EUFORA SPRAY BOTTLE</t>
  </si>
  <si>
    <t>DEC/TWINC</t>
  </si>
  <si>
    <t>over sized</t>
  </si>
  <si>
    <t>C/APRON</t>
  </si>
  <si>
    <t>long length</t>
  </si>
  <si>
    <t>STYLIST STATION SUPPORT SUB-TOTAL VALUE</t>
  </si>
  <si>
    <t>FREE SALON MARKETING MATERIALS</t>
  </si>
  <si>
    <t>SALON COLLATERAL PACK</t>
  </si>
  <si>
    <t>D/LIT/COLLATERAL-25</t>
  </si>
  <si>
    <t>SALON COLLATERAL PACK INCLUDES</t>
  </si>
  <si>
    <t>Salon Intro Letter</t>
  </si>
  <si>
    <t>D/LIT/CDC SET 2024</t>
  </si>
  <si>
    <t>Consumer Display Card Set of 7</t>
  </si>
  <si>
    <t>D/LIT/CDC-SCALP</t>
  </si>
  <si>
    <t>D/LIT/CDC-FH</t>
  </si>
  <si>
    <t>FOR HIM Consumer Display Card</t>
  </si>
  <si>
    <t>COLOR REVIVE Consumer Display Card</t>
  </si>
  <si>
    <t>D/CDCHOLDER-METAL</t>
  </si>
  <si>
    <t>Metal Consumer Display Card Holder</t>
  </si>
  <si>
    <t>D/LIT/GC</t>
  </si>
  <si>
    <t>Eufora Guest Consultation</t>
  </si>
  <si>
    <t>D/BAG-ALOE-25</t>
  </si>
  <si>
    <t>Eufora Seasonal Retail Bag</t>
  </si>
  <si>
    <t>D/HEADER/LIFESTYLE</t>
  </si>
  <si>
    <t>Retail Shelf Header - Lifestyle</t>
  </si>
  <si>
    <t>D/HEADER/LOGO</t>
  </si>
  <si>
    <t>Retail Shelf Header - Logo</t>
  </si>
  <si>
    <t>D/HEADER/NATURE</t>
  </si>
  <si>
    <t>Retail Shelf Header - Nature</t>
  </si>
  <si>
    <t>D/HEADERSTAND</t>
  </si>
  <si>
    <t>Retail Shelf Header Stand</t>
  </si>
  <si>
    <t>SALON COLLATERAL PACK VALUE</t>
  </si>
  <si>
    <t>SUPPORT (added to existing collateral kits above)</t>
  </si>
  <si>
    <t>D/LIT/AB</t>
  </si>
  <si>
    <t>D/LIT/CDC_ALOE</t>
  </si>
  <si>
    <t>D/LIT/FS_ALOE-25</t>
  </si>
  <si>
    <t>8.5"x11" each</t>
  </si>
  <si>
    <t>D/LIT/ST BROCH</t>
  </si>
  <si>
    <t>SCALPTHERAPY thickening consumer brochure</t>
  </si>
  <si>
    <t>D/LIT/FH-BROCH</t>
  </si>
  <si>
    <t>FOR HIM consumer brochure</t>
  </si>
  <si>
    <t>D/LIT/EWD</t>
  </si>
  <si>
    <t>EUFORA WINDOW DECAL</t>
  </si>
  <si>
    <t>21.5" X 4.5"</t>
  </si>
  <si>
    <t>MICROFIBER TOWEL - White</t>
  </si>
  <si>
    <t>ADDITIONAL MARKETING SUPPORT VALUE</t>
  </si>
  <si>
    <t>SALON INVESTMENT AND SAVINGS</t>
  </si>
  <si>
    <t xml:space="preserve">TOTAL SALON VALUE </t>
  </si>
  <si>
    <t xml:space="preserve">TOTAL SAVINGS </t>
  </si>
  <si>
    <t>ADDITIONAL SALON SAVINGS</t>
  </si>
  <si>
    <t xml:space="preserve">HAIR CARE LAUNCH EDUCATION SUPPORT* </t>
  </si>
  <si>
    <t xml:space="preserve">TWO EUFORA BUSINESS INTELLIGENCE TICKETS </t>
  </si>
  <si>
    <t xml:space="preserve">TOTAL EDUCATION AND PARTNER POINTS VALUE </t>
  </si>
  <si>
    <t xml:space="preserve">TOTAL FREE GOODS AND SALON SAVINGS VALUE </t>
  </si>
  <si>
    <t xml:space="preserve">TOTAL SAVINGS % </t>
  </si>
  <si>
    <r>
      <rPr>
        <b/>
        <sz val="12"/>
        <color theme="1"/>
        <rFont val="Century Gothic"/>
      </rPr>
      <t>ALOETHERAPY</t>
    </r>
    <r>
      <rPr>
        <b/>
        <sz val="10"/>
        <color theme="1"/>
        <rFont val="Century Gothic"/>
      </rPr>
      <t xml:space="preserve"> 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</si>
  <si>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</si>
  <si>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1.7 fl oz </t>
    </r>
    <r>
      <rPr>
        <sz val="10"/>
        <color theme="1"/>
        <rFont val="Century Gothic"/>
      </rPr>
      <t>50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</si>
  <si>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</si>
  <si>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</si>
  <si>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</si>
  <si>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</si>
  <si>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</si>
  <si>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1.7 fl oz </t>
    </r>
    <r>
      <rPr>
        <sz val="10"/>
        <color theme="1"/>
        <rFont val="Century Gothic"/>
      </rPr>
      <t>50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</si>
  <si>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</si>
  <si>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</si>
  <si>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</si>
  <si>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</si>
  <si>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moisture mist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</si>
  <si>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</si>
  <si>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soothing body moisturizer 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</si>
  <si>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487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</si>
  <si>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lip renewal treatment </t>
    </r>
  </si>
  <si>
    <r>
      <rPr>
        <b/>
        <sz val="10"/>
        <color theme="1"/>
        <rFont val="Century Gothic"/>
      </rPr>
      <t xml:space="preserve">.5 fl oz </t>
    </r>
    <r>
      <rPr>
        <sz val="10"/>
        <color theme="1"/>
        <rFont val="Century Gothic"/>
      </rPr>
      <t>15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</si>
  <si>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hand treatment </t>
    </r>
  </si>
  <si>
    <r>
      <rPr>
        <b/>
        <sz val="10"/>
        <color theme="1"/>
        <rFont val="Century Gothic"/>
      </rPr>
      <t xml:space="preserve">2 fl oz </t>
    </r>
    <r>
      <rPr>
        <sz val="10"/>
        <color theme="1"/>
        <rFont val="Century Gothic"/>
      </rPr>
      <t>60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</si>
  <si>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polish</t>
    </r>
  </si>
  <si>
    <r>
      <rPr>
        <b/>
        <sz val="10"/>
        <color theme="1"/>
        <rFont val="Century Gothic"/>
      </rPr>
      <t xml:space="preserve">6.7 fl oz </t>
    </r>
    <r>
      <rPr>
        <sz val="10"/>
        <color theme="1"/>
        <rFont val="Century Gothic"/>
      </rPr>
      <t>190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</si>
  <si>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serum</t>
    </r>
  </si>
  <si>
    <r>
      <rPr>
        <b/>
        <sz val="10"/>
        <color theme="1"/>
        <rFont val="Century Gothic"/>
      </rPr>
      <t xml:space="preserve">4 fl oz </t>
    </r>
    <r>
      <rPr>
        <sz val="10"/>
        <color theme="1"/>
        <rFont val="Century Gothic"/>
      </rPr>
      <t>120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</si>
  <si>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oil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</si>
  <si>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</si>
  <si>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butter</t>
    </r>
  </si>
  <si>
    <r>
      <rPr>
        <b/>
        <sz val="10"/>
        <color theme="1"/>
        <rFont val="Century Gothic"/>
      </rPr>
      <t xml:space="preserve">8.4 fl oz </t>
    </r>
    <r>
      <rPr>
        <sz val="10"/>
        <color theme="1"/>
        <rFont val="Century Gothic"/>
      </rPr>
      <t>250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</si>
  <si>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phytoactive bodycare mini kit 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</si>
  <si>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Japanese Exfoliating Bath Towel</t>
    </r>
  </si>
  <si>
    <r>
      <rPr>
        <sz val="10"/>
        <color theme="1"/>
        <rFont val="Century Gothic"/>
      </rPr>
      <t xml:space="preserve">HYDRATING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</si>
  <si>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</si>
  <si>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HYDRATING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</si>
  <si>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</si>
  <si>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MOISTURE SOLUTION </t>
    </r>
    <r>
      <rPr>
        <sz val="10"/>
        <color theme="1"/>
        <rFont val="Century Gothic"/>
      </rPr>
      <t>nourishing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</si>
  <si>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</si>
  <si>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MOISTURE SOLUTION </t>
    </r>
    <r>
      <rPr>
        <sz val="10"/>
        <color theme="1"/>
        <rFont val="Century Gothic"/>
      </rPr>
      <t>nourishing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</si>
  <si>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</si>
  <si>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</si>
  <si>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gentle detox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</si>
  <si>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</si>
  <si>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gentle detox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</si>
  <si>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</si>
  <si>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</si>
  <si>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revitalizing treatment</t>
    </r>
  </si>
  <si>
    <r>
      <rPr>
        <b/>
        <sz val="10"/>
        <color theme="1"/>
        <rFont val="Century Gothic"/>
      </rPr>
      <t xml:space="preserve">5.1 fl oz </t>
    </r>
    <r>
      <rPr>
        <sz val="10"/>
        <color theme="1"/>
        <rFont val="Century Gothic"/>
      </rPr>
      <t>150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</si>
  <si>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revitalizing treatment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</si>
  <si>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</si>
  <si>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VOLUMIZING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</si>
  <si>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</si>
  <si>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VOLUMIZING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</si>
  <si>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</si>
  <si>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DAILY BALANCE </t>
    </r>
    <r>
      <rPr>
        <sz val="10"/>
        <color theme="1"/>
        <rFont val="Century Gothic"/>
      </rPr>
      <t>volume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</si>
  <si>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</si>
  <si>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DAILY BALANCE </t>
    </r>
    <r>
      <rPr>
        <sz val="10"/>
        <color theme="1"/>
        <rFont val="Century Gothic"/>
      </rPr>
      <t>volume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</si>
  <si>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</si>
  <si>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 fl oz </t>
    </r>
    <r>
      <rPr>
        <sz val="10"/>
        <color theme="1"/>
        <rFont val="Century Gothic"/>
      </rPr>
      <t>30 ml</t>
    </r>
  </si>
  <si>
    <r>
      <rPr>
        <sz val="10"/>
        <color theme="1"/>
        <rFont val="Century Gothic"/>
      </rPr>
      <t xml:space="preserve">TRIPLE BOND REPAIR </t>
    </r>
    <r>
      <rPr>
        <sz val="10"/>
        <color theme="1"/>
        <rFont val="Century Gothic"/>
      </rPr>
      <t>treatment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</si>
  <si>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</si>
  <si>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sz val="10"/>
        <color theme="1"/>
        <rFont val="Century Gothic"/>
      </rPr>
      <t xml:space="preserve">TRIPLE BOND REPAIR </t>
    </r>
    <r>
      <rPr>
        <sz val="10"/>
        <color theme="1"/>
        <rFont val="Century Gothic"/>
      </rPr>
      <t>treatment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</si>
  <si>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</si>
  <si>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sz val="10"/>
        <color theme="1"/>
        <rFont val="Century Gothic"/>
      </rPr>
      <t xml:space="preserve">HYDRATION </t>
    </r>
    <r>
      <rPr>
        <sz val="10"/>
        <color theme="1"/>
        <rFont val="Century Gothic"/>
      </rPr>
      <t>leave-in conditioner</t>
    </r>
  </si>
  <si>
    <r>
      <rPr>
        <b/>
        <sz val="10"/>
        <color theme="1"/>
        <rFont val="Century Gothic"/>
      </rPr>
      <t>7.25 fl oz</t>
    </r>
    <r>
      <rPr>
        <sz val="10"/>
        <color theme="1"/>
        <rFont val="Century Gothic"/>
      </rPr>
      <t xml:space="preserve"> 210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</si>
  <si>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</si>
  <si>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4 fl oz </t>
    </r>
    <r>
      <rPr>
        <sz val="10"/>
        <color theme="1"/>
        <rFont val="Century Gothic"/>
      </rPr>
      <t>120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</si>
  <si>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</si>
  <si>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 ml</t>
    </r>
  </si>
  <si>
    <r>
      <rPr>
        <b/>
        <sz val="12"/>
        <color theme="1"/>
        <rFont val="Century Gothic"/>
      </rPr>
      <t>TEXTURE</t>
    </r>
    <r>
      <rPr>
        <b/>
        <sz val="10"/>
        <color theme="1"/>
        <rFont val="Century Gothic"/>
      </rPr>
      <t xml:space="preserve"> 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</si>
  <si>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</si>
  <si>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</si>
  <si>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</si>
  <si>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</si>
  <si>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>PERFECT CURL e</t>
    </r>
    <r>
      <rPr>
        <sz val="10"/>
        <color theme="1"/>
        <rFont val="Century Gothic"/>
      </rPr>
      <t>nhancing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</si>
  <si>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</si>
  <si>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</si>
  <si>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</si>
  <si>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</si>
  <si>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</si>
  <si>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6 fl oz 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</si>
  <si>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</si>
  <si>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</si>
  <si>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</si>
  <si>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</si>
  <si>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</si>
  <si>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</si>
  <si>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</si>
  <si>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</si>
  <si>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</si>
  <si>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1.7fl oz</t>
    </r>
    <r>
      <rPr>
        <sz val="10"/>
        <color theme="1"/>
        <rFont val="Century Gothic"/>
      </rPr>
      <t xml:space="preserve"> 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</si>
  <si>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</si>
  <si>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</si>
  <si>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</si>
  <si>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</si>
  <si>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</si>
  <si>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</si>
  <si>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</si>
  <si>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</si>
  <si>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</t>
    </r>
    <r>
      <rPr>
        <sz val="10"/>
        <color theme="1"/>
        <rFont val="Century Gothic"/>
      </rPr>
      <t xml:space="preserve"> ml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</si>
  <si>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</si>
  <si>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</si>
  <si>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</si>
  <si>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</si>
  <si>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</si>
  <si>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</si>
  <si>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</si>
  <si>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cleanser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</si>
  <si>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</si>
  <si>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conditioner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</si>
  <si>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</si>
  <si>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treatment</t>
    </r>
  </si>
  <si>
    <r>
      <rPr>
        <b/>
        <sz val="10"/>
        <color theme="1"/>
        <rFont val="Century Gothic"/>
      </rPr>
      <t xml:space="preserve">3.4 fl oz </t>
    </r>
    <r>
      <rPr>
        <sz val="10"/>
        <color theme="1"/>
        <rFont val="Century Gothic"/>
      </rPr>
      <t>100 ml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</si>
  <si>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supplement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</si>
  <si>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in-shower massage brush</t>
    </r>
  </si>
  <si>
    <r>
      <rPr>
        <b/>
        <sz val="10"/>
        <color theme="1"/>
        <rFont val="Century Gothic"/>
      </rPr>
      <t>SCALP</t>
    </r>
    <r>
      <rPr>
        <sz val="10"/>
        <color theme="1"/>
        <rFont val="Century Gothic"/>
      </rPr>
      <t>THERAPY thickening regimen kit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</si>
  <si>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</si>
  <si>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</si>
  <si>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4.2 fl oz</t>
    </r>
    <r>
      <rPr>
        <sz val="10"/>
        <color theme="1"/>
        <rFont val="Century Gothic"/>
      </rPr>
      <t xml:space="preserve"> 125 ml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</si>
  <si>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500ml</t>
    </r>
  </si>
  <si>
    <r>
      <rPr>
        <b/>
        <sz val="10"/>
        <color rgb="FF000000"/>
        <rFont val="&quot;Century Gothic&quot;, Arial"/>
      </rPr>
      <t xml:space="preserve">9.5 fl oz </t>
    </r>
    <r>
      <rPr>
        <sz val="10"/>
        <color rgb="FF000000"/>
        <rFont val="&quot;Century Gothic&quot;, Arial"/>
      </rPr>
      <t>280ml</t>
    </r>
  </si>
  <si>
    <r>
      <rPr>
        <b/>
        <sz val="10"/>
        <color rgb="FF000000"/>
        <rFont val="Century Gothic"/>
      </rPr>
      <t xml:space="preserve">16.9 fl oz </t>
    </r>
    <r>
      <rPr>
        <sz val="10"/>
        <color rgb="FF000000"/>
        <rFont val="Century Gothic"/>
      </rPr>
      <t>500ml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</si>
  <si>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</si>
  <si>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230g/240ml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</si>
  <si>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227g/240ml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</si>
  <si>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</si>
  <si>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</si>
  <si>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</si>
  <si>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</si>
  <si>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</si>
  <si>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</si>
  <si>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4.4oz/</t>
    </r>
    <r>
      <rPr>
        <sz val="10"/>
        <color theme="1"/>
        <rFont val="Century Gothic"/>
      </rPr>
      <t>124g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175ml</t>
    </r>
  </si>
  <si>
    <r>
      <rPr>
        <b/>
        <sz val="10"/>
        <color theme="1"/>
        <rFont val="Century Gothic"/>
      </rPr>
      <t>2oz/</t>
    </r>
    <r>
      <rPr>
        <sz val="10"/>
        <color theme="1"/>
        <rFont val="Century Gothic"/>
      </rPr>
      <t>57g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65 ml</t>
    </r>
  </si>
  <si>
    <r>
      <rPr>
        <b/>
        <sz val="10"/>
        <color theme="1"/>
        <rFont val="Century Gothic"/>
      </rPr>
      <t>10oz/</t>
    </r>
    <r>
      <rPr>
        <sz val="10"/>
        <color theme="1"/>
        <rFont val="Century Gothic"/>
      </rPr>
      <t>284g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330ml</t>
    </r>
  </si>
  <si>
    <r>
      <rPr>
        <b/>
        <sz val="10"/>
        <color theme="1"/>
        <rFont val="Century Gothic"/>
      </rPr>
      <t>1.7oz/</t>
    </r>
    <r>
      <rPr>
        <sz val="10"/>
        <color theme="1"/>
        <rFont val="Century Gothic"/>
      </rPr>
      <t>49g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60 ml</t>
    </r>
  </si>
  <si>
    <r>
      <rPr>
        <b/>
        <sz val="10"/>
        <color theme="1"/>
        <rFont val="Century Gothic"/>
      </rPr>
      <t>6oz/</t>
    </r>
    <r>
      <rPr>
        <sz val="10"/>
        <color theme="1"/>
        <rFont val="Century Gothic"/>
      </rPr>
      <t>170g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</si>
  <si>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</si>
  <si>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0.4 oz </t>
    </r>
    <r>
      <rPr>
        <sz val="10"/>
        <color theme="1"/>
        <rFont val="Century Gothic"/>
      </rPr>
      <t>11g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</si>
  <si>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265 ml</t>
    </r>
  </si>
  <si>
    <r>
      <rPr>
        <sz val="10"/>
        <color theme="1"/>
        <rFont val="Century Gothic"/>
      </rPr>
      <t xml:space="preserve">TRY IT OR TRAVEL DISPLAY PROMOTION
</t>
    </r>
    <r>
      <rPr>
        <b/>
        <sz val="8"/>
        <color theme="1"/>
        <rFont val="Century Gothic"/>
      </rPr>
      <t>(contents listed below)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</si>
  <si>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</si>
  <si>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</si>
  <si>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</si>
  <si>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</si>
  <si>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</si>
  <si>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</si>
  <si>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1fl oz </t>
    </r>
    <r>
      <rPr>
        <sz val="10"/>
        <color theme="1"/>
        <rFont val="Century Gothic"/>
      </rPr>
      <t>30ml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</si>
  <si>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</si>
  <si>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</si>
  <si>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</si>
  <si>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</si>
  <si>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>2oz</t>
    </r>
    <r>
      <rPr>
        <sz val="10"/>
        <color theme="1"/>
        <rFont val="Century Gothic"/>
      </rPr>
      <t>/57g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65ml</t>
    </r>
  </si>
  <si>
    <r>
      <rPr>
        <b/>
        <sz val="10"/>
        <color theme="1"/>
        <rFont val="Century Gothic"/>
      </rPr>
      <t>1.7oz</t>
    </r>
    <r>
      <rPr>
        <sz val="10"/>
        <color theme="1"/>
        <rFont val="Century Gothic"/>
      </rPr>
      <t>/49g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60ml</t>
    </r>
  </si>
  <si>
    <t>TYY IT OR TRAVEL SUB-TOTAL</t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</si>
  <si>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>BLONDE</t>
    </r>
  </si>
  <si>
    <r>
      <rPr>
        <b/>
        <sz val="10"/>
        <color theme="1"/>
        <rFont val="Century Gothic"/>
      </rPr>
      <t xml:space="preserve">.21 oz </t>
    </r>
    <r>
      <rPr>
        <sz val="10"/>
        <color theme="1"/>
        <rFont val="Century Gothic"/>
      </rPr>
      <t>6g</t>
    </r>
  </si>
  <si>
    <r>
      <rPr>
        <sz val="10"/>
        <color theme="1"/>
        <rFont val="Century Gothic"/>
      </rPr>
      <t>CONCEAL</t>
    </r>
    <r>
      <rPr>
        <b/>
        <sz val="10"/>
        <color theme="1"/>
        <rFont val="Century Gothic"/>
      </rPr>
      <t xml:space="preserve"> BROWN</t>
    </r>
  </si>
  <si>
    <r>
      <rPr>
        <b/>
        <sz val="10"/>
        <color theme="1"/>
        <rFont val="Century Gothic"/>
      </rPr>
      <t xml:space="preserve">.21 oz </t>
    </r>
    <r>
      <rPr>
        <sz val="10"/>
        <color theme="1"/>
        <rFont val="Century Gothic"/>
      </rPr>
      <t>6g</t>
    </r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</si>
  <si>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>DARK BROWN</t>
    </r>
  </si>
  <si>
    <r>
      <rPr>
        <b/>
        <sz val="10"/>
        <color theme="1"/>
        <rFont val="Century Gothic"/>
      </rPr>
      <t xml:space="preserve">.21 oz </t>
    </r>
    <r>
      <rPr>
        <sz val="10"/>
        <color theme="1"/>
        <rFont val="Century Gothic"/>
      </rPr>
      <t>6g</t>
    </r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</si>
  <si>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>TESTER</t>
    </r>
    <r>
      <rPr>
        <sz val="10"/>
        <color theme="1"/>
        <rFont val="Century Gothic"/>
      </rPr>
      <t xml:space="preserve"> 
</t>
    </r>
    <r>
      <rPr>
        <b/>
        <sz val="8"/>
        <color theme="1"/>
        <rFont val="Century Gothic"/>
      </rPr>
      <t>(1 BLONDE + 2ea BROWN &amp; DARK BROWN)</t>
    </r>
  </si>
  <si>
    <r>
      <rPr>
        <b/>
        <sz val="10"/>
        <color theme="1"/>
        <rFont val="Century Gothic"/>
      </rPr>
      <t xml:space="preserve">10.1 fl oz </t>
    </r>
    <r>
      <rPr>
        <sz val="10"/>
        <color theme="1"/>
        <rFont val="Century Gothic"/>
      </rPr>
      <t>300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</si>
  <si>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</si>
  <si>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6 fl oz 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</si>
  <si>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>36 fl oz</t>
    </r>
    <r>
      <rPr>
        <sz val="10"/>
        <color theme="1"/>
        <rFont val="Century Gothic"/>
      </rPr>
      <t xml:space="preserve"> 1064 ml</t>
    </r>
  </si>
  <si>
    <r>
      <rPr>
        <b/>
        <sz val="10"/>
        <color theme="1"/>
        <rFont val="Century Gothic"/>
      </rPr>
      <t xml:space="preserve">3.4 fl oz </t>
    </r>
    <r>
      <rPr>
        <sz val="10"/>
        <color theme="1"/>
        <rFont val="Century Gothic"/>
      </rPr>
      <t>100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</si>
  <si>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</si>
  <si>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</si>
  <si>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</si>
  <si>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</si>
  <si>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</si>
  <si>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150 ml</t>
    </r>
  </si>
  <si>
    <t>EuforaColor LOW AMMONIA</t>
  </si>
  <si>
    <t>LEVEL 4 - LOW AMMONIA</t>
  </si>
  <si>
    <t>FEC/4.0/4N</t>
  </si>
  <si>
    <t>4.0/4N  Medium Natural Brown</t>
  </si>
  <si>
    <t>3.4 Fl. Oz. (100 mL)</t>
  </si>
  <si>
    <t>FEC/4.00/4IN</t>
  </si>
  <si>
    <t>4.00/4IN  Medium Intense Natural Brown</t>
  </si>
  <si>
    <t>FEC/4.03/4NW</t>
  </si>
  <si>
    <t>4.03/4NW Medium Natural Warm Brown</t>
  </si>
  <si>
    <t>FEC/4.003/4INW</t>
  </si>
  <si>
    <t>4.003/4INW Medium Intense Natural Warm Brown</t>
  </si>
  <si>
    <t>LEVEL 5 - LOW AMMONIA</t>
  </si>
  <si>
    <t>FEC/5.0/5N</t>
  </si>
  <si>
    <t>5.0/5N Light Natural Brown</t>
  </si>
  <si>
    <t>FEC/5.003/5INW</t>
  </si>
  <si>
    <t>5.003/5INW Light Intense Natural Warm Brown</t>
  </si>
  <si>
    <t>FEC/5.01/5NA</t>
  </si>
  <si>
    <t>5.01/5NA Light Brown Natural Ash</t>
  </si>
  <si>
    <t>FEC/5.3/5G</t>
  </si>
  <si>
    <t>5.3/5G Light Golden Brown</t>
  </si>
  <si>
    <t>FEC/5.4/5C</t>
  </si>
  <si>
    <t>5.4/5C Light Copper Brown</t>
  </si>
  <si>
    <t>FEC/5.6/5R</t>
  </si>
  <si>
    <t>5.6/5R Light Red Brown</t>
  </si>
  <si>
    <t>FEC/5.66/5RR</t>
  </si>
  <si>
    <t>5.66/5RR Light Intense Red Brown</t>
  </si>
  <si>
    <t>LEVEL 6 - LOW AMMONIA</t>
  </si>
  <si>
    <t>FEC/6.0/6N</t>
  </si>
  <si>
    <t>6.0/6N Dark Natural Blonde</t>
  </si>
  <si>
    <t>FEC/6.00/6IN</t>
  </si>
  <si>
    <t>6.00/6IN Dark Intense Natural Blonde</t>
  </si>
  <si>
    <t>FEC/6.03/6NW</t>
  </si>
  <si>
    <t>6.03/6NW Dark Natural Warm Blonde</t>
  </si>
  <si>
    <t>FEC/6.003/6INW</t>
  </si>
  <si>
    <t>6.003/6INW Dark Intense Natural Warm Blonde</t>
  </si>
  <si>
    <t>FEC/6.1/6A</t>
  </si>
  <si>
    <t>6.1/6A Dark Ash Blonde</t>
  </si>
  <si>
    <t>LEVEL 7 - LOW AMMONIA</t>
  </si>
  <si>
    <t>FEC/7.0/7N</t>
  </si>
  <si>
    <t>7.0/7N Medium Natural Blonde</t>
  </si>
  <si>
    <t>FEC/7.003/7INW</t>
  </si>
  <si>
    <t>7.003/7INW Medium Intense Natural Warm Blonde</t>
  </si>
  <si>
    <t>FEC/7.01/7NA</t>
  </si>
  <si>
    <t>7.01/7NA Medium Natural Ash Blonde</t>
  </si>
  <si>
    <t>FEC/7.3/7G</t>
  </si>
  <si>
    <t>7.3/7G Medium Golden Blonde</t>
  </si>
  <si>
    <t>FEC/7.4/7C</t>
  </si>
  <si>
    <t>7.4/7C Medium Copper Blonde</t>
  </si>
  <si>
    <t>FEC/7.44/7CC</t>
  </si>
  <si>
    <t>7.44/7CC Intense Medium Copper Blonde</t>
  </si>
  <si>
    <t>FEC/7.6/7R</t>
  </si>
  <si>
    <t>7.6/7R Medium Red Blonde</t>
  </si>
  <si>
    <t>LEVEL 8 - LOW AMMONIA</t>
  </si>
  <si>
    <t>FEC/8.0/8N</t>
  </si>
  <si>
    <t>8.0/8N Light Natural Blonde</t>
  </si>
  <si>
    <t>FEC/8.00/8IN</t>
  </si>
  <si>
    <t>8.00/8IN Light Intense Natural Blonde</t>
  </si>
  <si>
    <t>FEC/8.03/8NW</t>
  </si>
  <si>
    <t>8.03/8NW Light Natural Warm Blonde</t>
  </si>
  <si>
    <t>FEC/8.003/8INW</t>
  </si>
  <si>
    <t>8.003/8INW Light Intense Natural Warm Blonde</t>
  </si>
  <si>
    <t>FEC/8.1/8A</t>
  </si>
  <si>
    <t>8.1/8A Light Ash Blonde</t>
  </si>
  <si>
    <t>LEVEL 9 - LOW AMMONIA</t>
  </si>
  <si>
    <t>FEC/9.0/9N</t>
  </si>
  <si>
    <t>9.0/9N Very Light Natural Blonde</t>
  </si>
  <si>
    <t>FEC/9.003/9INW</t>
  </si>
  <si>
    <t>9.003/9INW Very Light Intense Natural Warm Blonde</t>
  </si>
  <si>
    <t>FEC/9.01/9NA</t>
  </si>
  <si>
    <t>9.01/9NA Very Light Natural Ash Blonde</t>
  </si>
  <si>
    <t>FEC/9.32/9GV</t>
  </si>
  <si>
    <t>9.32/9GV Very Light Beige Blonde</t>
  </si>
  <si>
    <t>FEC/10.0/10N</t>
  </si>
  <si>
    <t>10.0/10N Lightest Natural Blonde</t>
  </si>
  <si>
    <t>FEC/10.03/10NW</t>
  </si>
  <si>
    <t>10.03/10NW Lightest Natural Warm Blonde</t>
  </si>
  <si>
    <t>SUPER LIGHTENERS - LOW AMMONIA</t>
  </si>
  <si>
    <t>FEC/10.1/10A</t>
  </si>
  <si>
    <t>10.1/10A High Lift Ash Blonde</t>
  </si>
  <si>
    <t>FEC/10.12/10AV</t>
  </si>
  <si>
    <t>10.12/10AV High Lift Ash Violet Blonde</t>
  </si>
  <si>
    <t>FEC/12.11/12AA</t>
  </si>
  <si>
    <t>12.11/12AA Ultra Light Intense Ash Blonde</t>
  </si>
  <si>
    <t>FEC/12.12/12AV</t>
  </si>
  <si>
    <t>12.12/12AV Ultra Light Ash Violet Blonde</t>
  </si>
  <si>
    <t>INTENSIFIER/CREATIVE PIGMENT - LOW AMMONIA</t>
  </si>
  <si>
    <t>FEC/VIOLET INTENSIFIER</t>
  </si>
  <si>
    <t>Violet Intensifier</t>
  </si>
  <si>
    <t>FEC/RED INTENSIFIER</t>
  </si>
  <si>
    <t>Red Intensifier</t>
  </si>
  <si>
    <t>FEC/COPPER INTENSIFIER</t>
  </si>
  <si>
    <t>Copper Intensifier</t>
  </si>
  <si>
    <t>FEC/YELLOW CREATIVE</t>
  </si>
  <si>
    <t>Yellow Creative Pigment</t>
  </si>
  <si>
    <t>FEC/BLUE CREATIVE</t>
  </si>
  <si>
    <t>Blue Creative Pigment</t>
  </si>
  <si>
    <t>FEC/PURPLE CREATIVE</t>
  </si>
  <si>
    <t>Purple Creative Pigment</t>
  </si>
  <si>
    <t>FEC/GREEN CREATIVE</t>
  </si>
  <si>
    <t>Green Creative Pigment</t>
  </si>
  <si>
    <t>FEC/CLR BOOSTER LIFT</t>
  </si>
  <si>
    <t>Clear Booster Lift</t>
  </si>
  <si>
    <t>FEC/LILAC TONER</t>
  </si>
  <si>
    <t>Lilac Toner</t>
  </si>
  <si>
    <t>EuforaColor NO AMMONIA</t>
  </si>
  <si>
    <t>LEVEL 1 - NO AMMONIA</t>
  </si>
  <si>
    <t>FEC/AF-1.0/1N</t>
  </si>
  <si>
    <t>1.0/1N Black</t>
  </si>
  <si>
    <t>FEC/AF-1.10/BB</t>
  </si>
  <si>
    <t>1.10/BB Blue Black</t>
  </si>
  <si>
    <t>LEVEL 2 - NO AMMONIA</t>
  </si>
  <si>
    <t>FEC/AF-2.0/2N</t>
  </si>
  <si>
    <t>2.0/2N Darkest Natural Brown</t>
  </si>
  <si>
    <t>FEC/AF-3.0/3N</t>
  </si>
  <si>
    <t>3.0/3N Dark Natural Brown</t>
  </si>
  <si>
    <t>FEC/AF-3.22/3VV</t>
  </si>
  <si>
    <t>3.22/3VV Dark Intense Violet Brown</t>
  </si>
  <si>
    <t>LEVEL 4 - NO AMMONIA</t>
  </si>
  <si>
    <t>FEC/AF-4.0/4N</t>
  </si>
  <si>
    <t>4.0/4N Medium Natural Brown</t>
  </si>
  <si>
    <t>FEC/AF-4.01/4NA</t>
  </si>
  <si>
    <t>4.01/4NA Medium Natural Ash Brown</t>
  </si>
  <si>
    <t>FEC/AF-4.11/4AA</t>
  </si>
  <si>
    <t>4.11/4AA Medium Intense Ash Brown</t>
  </si>
  <si>
    <t>FEC/AF-4.3/4G</t>
  </si>
  <si>
    <t>4.3/4G Medium Golden Brown</t>
  </si>
  <si>
    <t>FEC/AF-4.442/4CCV</t>
  </si>
  <si>
    <t>4.442/4CCV Medium Intense Copper Violet Brown</t>
  </si>
  <si>
    <t>FEC/AF-4.5/4M</t>
  </si>
  <si>
    <t>4.5/4M Medium Mahogany Brown</t>
  </si>
  <si>
    <t>FEC/AF-4.6/4R</t>
  </si>
  <si>
    <t>4.6/4R Medium Red Brown</t>
  </si>
  <si>
    <t>FEC/AF-4.73/4AG</t>
  </si>
  <si>
    <t>4.73/4AG Medium Espresso Brown</t>
  </si>
  <si>
    <t>LEVEL 5 - NO AMMONIA</t>
  </si>
  <si>
    <t>FEC/AF-5.0/5N</t>
  </si>
  <si>
    <t>FEC/AF-5.03/5NW</t>
  </si>
  <si>
    <t>5.03/5NW Light Natural Warm Brown</t>
  </si>
  <si>
    <t>FEC/AF-5.22/5VV</t>
  </si>
  <si>
    <t>5.22/5VV Light Intense Violet Brown</t>
  </si>
  <si>
    <t>FEC/AF-5.35/5GM</t>
  </si>
  <si>
    <t>5.35/5GM Light Golden Mahogany Brown</t>
  </si>
  <si>
    <t>FEC/AF-6.0/6N</t>
  </si>
  <si>
    <t>FEC/AF-6.01/6NA</t>
  </si>
  <si>
    <t>6.01/6NA Dark Natural Ash Blonde</t>
  </si>
  <si>
    <t>FEC/AF-6.11/6AA</t>
  </si>
  <si>
    <t>6.11/6AA Dark Intense Ash Blonde</t>
  </si>
  <si>
    <t>FEC/AF-6.3/6G</t>
  </si>
  <si>
    <t>6.3/6G Dark Golden Blonde</t>
  </si>
  <si>
    <t>FEC/AF-6.32/6GV</t>
  </si>
  <si>
    <t>6.32/6GV Dark Beige Blonde</t>
  </si>
  <si>
    <t>FEC/AF-6.4/6C</t>
  </si>
  <si>
    <t>6.4/6C Dark Copper Blonde</t>
  </si>
  <si>
    <t>FEC/AF-6.42/6CV</t>
  </si>
  <si>
    <t>6.42/6CV Dark Copper Violet Blonde</t>
  </si>
  <si>
    <t>FEC/AF-6.5/6M</t>
  </si>
  <si>
    <t>6.5/6M Dark Mahogany Blonde</t>
  </si>
  <si>
    <t>FEC/AF-6.6/6R</t>
  </si>
  <si>
    <t>6.6/6R Dark Red Blonde</t>
  </si>
  <si>
    <t>FEC/AF-6.73/6AG</t>
  </si>
  <si>
    <t>6.73/6AG Dark Mocha Blonde</t>
  </si>
  <si>
    <t>LEVEL 7 - NO AMMONIA</t>
  </si>
  <si>
    <t>FEC/AF-7.0/7N</t>
  </si>
  <si>
    <t>FEC/AF-7.03/7NW</t>
  </si>
  <si>
    <t>7.03/7NW Medium Natural Warm Blonde</t>
  </si>
  <si>
    <t>FEC/AF-7.44/7CC</t>
  </si>
  <si>
    <t>7.44/7CC Medium Intense Copper Blonde</t>
  </si>
  <si>
    <t>FEC/AF-7.66/7RR</t>
  </si>
  <si>
    <t>7.66/7RR Medium Intense Red Blonde</t>
  </si>
  <si>
    <t>LEVEL 8 - NO AMMONIA</t>
  </si>
  <si>
    <t>FEC/AF-8.0/8N</t>
  </si>
  <si>
    <t>FEC/AF-8.01/8NA</t>
  </si>
  <si>
    <t>8.01/8NA Light Natural Ash Blonde</t>
  </si>
  <si>
    <t>FEC/AF-8.11/8AA</t>
  </si>
  <si>
    <t>8.11/8AA Light Intense Ash Blonde</t>
  </si>
  <si>
    <t>FEC/AF-8.2/8V</t>
  </si>
  <si>
    <t>8.2/8V Light Violet Blonde</t>
  </si>
  <si>
    <t>FEC/AF-8.3/8G</t>
  </si>
  <si>
    <t>8.3/8G Light Golden Blonde</t>
  </si>
  <si>
    <t>FEC/AF-8.32/8GV</t>
  </si>
  <si>
    <t>8.32/8GV Light Beige Blonde</t>
  </si>
  <si>
    <t>FEC/AF-8.4/8C</t>
  </si>
  <si>
    <t>8.4/8C Light Copper Blonde</t>
  </si>
  <si>
    <t>FEC/AF-8.42/8CV</t>
  </si>
  <si>
    <t>8.42/8CV Light Copper Violet Blonde</t>
  </si>
  <si>
    <t>FEC/AF-8.73/8AG</t>
  </si>
  <si>
    <t>8.73/8AG Light Cappuccino Blonde</t>
  </si>
  <si>
    <t>LEVEL 9 - NO AMMONIA</t>
  </si>
  <si>
    <t>FEC/AF-9.0/9N</t>
  </si>
  <si>
    <t>FEC/AF-9.03/9NW</t>
  </si>
  <si>
    <t>9.03/9NW Very Light Natural Warm Blonde</t>
  </si>
  <si>
    <t>LEVEL 10 - NO AMMONIA</t>
  </si>
  <si>
    <t>FEC/AF-10.0/10N</t>
  </si>
  <si>
    <t>FEC/AF-10.1/10A</t>
  </si>
  <si>
    <t>10.1/10A Lightest Ash Blonde</t>
  </si>
  <si>
    <t>FEC/AF-10.12/10AV</t>
  </si>
  <si>
    <t>10.12/10AV Lightest Ash Violet Blonde</t>
  </si>
  <si>
    <t>FEC/AF-10.3/10G</t>
  </si>
  <si>
    <t>10.3/10G Lightest Golden Blonde</t>
  </si>
  <si>
    <t>FEC/AF-10.32/10GV</t>
  </si>
  <si>
    <t>10.32/10GV Lightest Beige Blonde</t>
  </si>
  <si>
    <t>FEC/AF-CLR SHINE/DIL</t>
  </si>
  <si>
    <t>Clear Shine Dilute</t>
  </si>
  <si>
    <t>EuforaColor COLOR CONTROL universal color drops</t>
  </si>
  <si>
    <t>FEC/COLORDROP-BLUE</t>
  </si>
  <si>
    <t>BLUE universal color drops</t>
  </si>
  <si>
    <r>
      <rPr>
        <sz val="10"/>
        <color rgb="FF000000"/>
        <rFont val="Century Gothic"/>
      </rPr>
      <t xml:space="preserve">1.69 fl oz </t>
    </r>
    <r>
      <rPr>
        <sz val="10"/>
        <color rgb="FF000000"/>
        <rFont val="Century Gothic"/>
      </rPr>
      <t>50 ml</t>
    </r>
  </si>
  <si>
    <t>FEC/COLORDROP-PURPLE</t>
  </si>
  <si>
    <t>PURPLE universal color drops</t>
  </si>
  <si>
    <r>
      <rPr>
        <sz val="10"/>
        <color rgb="FF000000"/>
        <rFont val="Century Gothic"/>
      </rPr>
      <t xml:space="preserve">1.69 fl oz </t>
    </r>
    <r>
      <rPr>
        <sz val="10"/>
        <color rgb="FF000000"/>
        <rFont val="Century Gothic"/>
      </rPr>
      <t>50 ml</t>
    </r>
  </si>
  <si>
    <t>EuforaColor AloeLITE LIGHTENER</t>
  </si>
  <si>
    <t>FEC/PWDLIGHTENER</t>
  </si>
  <si>
    <t>Blue Bleaching Powder</t>
  </si>
  <si>
    <t>17.6 Oz. (500 g)</t>
  </si>
  <si>
    <t>FEC/9LEVELBLUELGHTNR</t>
  </si>
  <si>
    <t>9 Level Blue Lightener</t>
  </si>
  <si>
    <t>FEC/FREESTYLELIGHTNR</t>
  </si>
  <si>
    <t>Freestyle Clay Lightener</t>
  </si>
  <si>
    <t>14.1 Oz. (400 g)</t>
  </si>
  <si>
    <t>FEC/CRM_LIGHTENER</t>
  </si>
  <si>
    <t>Cream Lightener</t>
  </si>
  <si>
    <t>8.8 Fl. Oz. (250 g)</t>
  </si>
  <si>
    <t>EuforaColor PREP</t>
  </si>
  <si>
    <t>FEC/CPS12.25</t>
  </si>
  <si>
    <t>Color Prep Spray</t>
  </si>
  <si>
    <t>12.25 Fl. Oz. (362 mL)</t>
  </si>
  <si>
    <t>EuforaColor ARTISAN DIRECT DYE</t>
  </si>
  <si>
    <t>FEC/ARTISANYELLOW</t>
  </si>
  <si>
    <t>Sunflower Yellow</t>
  </si>
  <si>
    <t>FEC/ARTISANORANGE</t>
  </si>
  <si>
    <t>Citrus Orange</t>
  </si>
  <si>
    <t>FEC/ARTISANSILVER</t>
  </si>
  <si>
    <t>Sterling Silver</t>
  </si>
  <si>
    <t>FEC/ARTISANPURPLE</t>
  </si>
  <si>
    <t>Purple Iris</t>
  </si>
  <si>
    <t>FEC/ARTISANBLUE</t>
  </si>
  <si>
    <t>Sky Blue</t>
  </si>
  <si>
    <t>FEC/ARTISANRED</t>
  </si>
  <si>
    <t>Red Rose</t>
  </si>
  <si>
    <t>FEC/ARTISANPINK</t>
  </si>
  <si>
    <t>Pink Peony</t>
  </si>
  <si>
    <t>FEC/ARTISANTEAL</t>
  </si>
  <si>
    <t>Teal Waters</t>
  </si>
  <si>
    <t>FEC/ARTISANGREEN</t>
  </si>
  <si>
    <t>Aloe Green</t>
  </si>
  <si>
    <t>FEC/ARTISANWHITE</t>
  </si>
  <si>
    <t>Cloud White</t>
  </si>
  <si>
    <t>FEC/ARTISANCLEAR</t>
  </si>
  <si>
    <t>Crystal Clear</t>
  </si>
  <si>
    <t>FEC/ARTISANBLACK</t>
  </si>
  <si>
    <t>Black</t>
  </si>
  <si>
    <r>
      <rPr>
        <b/>
        <sz val="16"/>
        <color rgb="FF000000"/>
        <rFont val="Century Gothic"/>
      </rPr>
      <t xml:space="preserve">Eufora </t>
    </r>
    <r>
      <rPr>
        <b/>
        <i/>
        <sz val="16"/>
        <color rgb="FF000000"/>
        <rFont val="Century Gothic"/>
      </rPr>
      <t>PRO</t>
    </r>
    <r>
      <rPr>
        <b/>
        <sz val="16"/>
        <color rgb="FF000000"/>
        <rFont val="Century Gothic"/>
      </rPr>
      <t>TREATMENT</t>
    </r>
  </si>
  <si>
    <t>FP/NBL33</t>
  </si>
  <si>
    <t>nutriBASE LITE™</t>
  </si>
  <si>
    <t>33.8 Fl. Oz. (1000mL)</t>
  </si>
  <si>
    <t>FP/NB33</t>
  </si>
  <si>
    <t>nutriBASE™</t>
  </si>
  <si>
    <t>FP/RRB06</t>
  </si>
  <si>
    <t>RAPID REPAIR BOOSTER™</t>
  </si>
  <si>
    <t>6 Fl. Oz. (180mL)</t>
  </si>
  <si>
    <t>FP/FCB06</t>
  </si>
  <si>
    <t>FRIZZ CONTROL BOOSTER™</t>
  </si>
  <si>
    <t>FP/SRB06</t>
  </si>
  <si>
    <t>SCALP REMEDY BOOSTER™</t>
  </si>
  <si>
    <t>FP/PTS06</t>
  </si>
  <si>
    <t>SEALANT™</t>
  </si>
  <si>
    <t>FEC/CEPA</t>
  </si>
  <si>
    <t>COLOR ELIXIR 
PROFESSIONAL ADDITIVE (1)</t>
  </si>
  <si>
    <r>
      <rPr>
        <b/>
        <sz val="10"/>
        <color rgb="FF000000"/>
        <rFont val="Century Gothic"/>
      </rPr>
      <t xml:space="preserve">16.9 fl oz </t>
    </r>
    <r>
      <rPr>
        <sz val="10"/>
        <color rgb="FF000000"/>
        <rFont val="Century Gothic"/>
      </rPr>
      <t>500 ml</t>
    </r>
  </si>
  <si>
    <t>FEC/CEPS</t>
  </si>
  <si>
    <t>COLOR ELIXIR 
PROFESSIONAL SEALER (2)</t>
  </si>
  <si>
    <r>
      <rPr>
        <b/>
        <sz val="10"/>
        <color rgb="FF000000"/>
        <rFont val="Century Gothic"/>
      </rPr>
      <t xml:space="preserve">16.9 fl oz </t>
    </r>
    <r>
      <rPr>
        <sz val="10"/>
        <color rgb="FF000000"/>
        <rFont val="Century Gothic"/>
      </rPr>
      <t>500 ml</t>
    </r>
  </si>
  <si>
    <t>EUFORACOLOR GRAND INTRODUCTORY OFFER INVESTMENT</t>
  </si>
  <si>
    <t>ATELIER COMPLETE INTRODUCTORY OFFER FREE GOODS</t>
  </si>
  <si>
    <r>
      <rPr>
        <b/>
        <sz val="14"/>
        <color theme="1"/>
        <rFont val="Century Gothic"/>
      </rPr>
      <t xml:space="preserve">FREE BACK BAR SUPPORT </t>
    </r>
    <r>
      <rPr>
        <b/>
        <sz val="10"/>
        <color theme="1"/>
        <rFont val="Century Gothic"/>
      </rPr>
      <t>(PULLED FROM DISTRIBUTOR OPEN STOCK)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</si>
  <si>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</si>
  <si>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</si>
  <si>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</si>
  <si>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</si>
  <si>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HYDRATING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</si>
  <si>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</si>
  <si>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MOISTURE SOLUTION </t>
    </r>
    <r>
      <rPr>
        <sz val="10"/>
        <color theme="1"/>
        <rFont val="Century Gothic"/>
      </rPr>
      <t>nourishing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</si>
  <si>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</si>
  <si>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gentle detox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</si>
  <si>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</si>
  <si>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revitalizing treatment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</si>
  <si>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</si>
  <si>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VOLUMIZING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</si>
  <si>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</si>
  <si>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DAILY BALANCE </t>
    </r>
    <r>
      <rPr>
        <sz val="10"/>
        <color theme="1"/>
        <rFont val="Century Gothic"/>
      </rPr>
      <t>volume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</si>
  <si>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</si>
  <si>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TRIPLE BOND REPAIR </t>
    </r>
    <r>
      <rPr>
        <sz val="10"/>
        <color theme="1"/>
        <rFont val="Century Gothic"/>
      </rPr>
      <t>treatment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</si>
  <si>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</si>
  <si>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</si>
  <si>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</si>
  <si>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</si>
  <si>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</si>
  <si>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</si>
  <si>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</si>
  <si>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</si>
  <si>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</si>
  <si>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</si>
  <si>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</si>
  <si>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</si>
  <si>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</si>
  <si>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</si>
  <si>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500ml</t>
    </r>
  </si>
  <si>
    <r>
      <rPr>
        <b/>
        <sz val="10"/>
        <color rgb="FF000000"/>
        <rFont val="Century Gothic"/>
      </rPr>
      <t xml:space="preserve">16.9 fl oz </t>
    </r>
    <r>
      <rPr>
        <sz val="10"/>
        <color rgb="FF000000"/>
        <rFont val="Century Gothic"/>
      </rPr>
      <t>500ml</t>
    </r>
  </si>
  <si>
    <t>FBE/CRBD33</t>
  </si>
  <si>
    <t>COLOR REVIVE BLONDE</t>
  </si>
  <si>
    <r>
      <rPr>
        <b/>
        <sz val="10"/>
        <color theme="1"/>
        <rFont val="Century Gothic"/>
      </rPr>
      <t xml:space="preserve">33.8 fl oz </t>
    </r>
    <r>
      <rPr>
        <sz val="10"/>
        <color theme="1"/>
        <rFont val="Century Gothic"/>
      </rPr>
      <t>1000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</si>
  <si>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</si>
  <si>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36 fl oz</t>
    </r>
    <r>
      <rPr>
        <sz val="10"/>
        <color theme="1"/>
        <rFont val="Century Gothic"/>
      </rPr>
      <t xml:space="preserve"> 1064 ml</t>
    </r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</si>
  <si>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 xml:space="preserve">TESTER 
</t>
    </r>
    <r>
      <rPr>
        <sz val="8"/>
        <color theme="1"/>
        <rFont val="Century Gothic"/>
      </rPr>
      <t>(1 BLONDE + 2ea BROWN &amp; DARK BROWN)</t>
    </r>
  </si>
  <si>
    <r>
      <rPr>
        <b/>
        <sz val="14"/>
        <color theme="1"/>
        <rFont val="Century Gothic"/>
      </rPr>
      <t xml:space="preserve">FREE STYLIST STATION SUPPORT </t>
    </r>
    <r>
      <rPr>
        <b/>
        <sz val="10"/>
        <color theme="1"/>
        <rFont val="Century Gothic"/>
      </rPr>
      <t>(PULLED FROM DISTRIBUTOR OPEN STOCK)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</si>
  <si>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moisture mist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</si>
  <si>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</si>
  <si>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body polish</t>
    </r>
  </si>
  <si>
    <r>
      <rPr>
        <b/>
        <sz val="10"/>
        <color theme="1"/>
        <rFont val="Century Gothic"/>
      </rPr>
      <t>6.7fl oz</t>
    </r>
    <r>
      <rPr>
        <sz val="10"/>
        <color theme="1"/>
        <rFont val="Century Gothic"/>
      </rPr>
      <t xml:space="preserve"> 190ml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</si>
  <si>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body serum</t>
    </r>
  </si>
  <si>
    <r>
      <rPr>
        <b/>
        <sz val="10"/>
        <color theme="1"/>
        <rFont val="Century Gothic"/>
      </rPr>
      <t xml:space="preserve">4fl oz </t>
    </r>
    <r>
      <rPr>
        <sz val="10"/>
        <color theme="1"/>
        <rFont val="Century Gothic"/>
      </rPr>
      <t>120ml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</si>
  <si>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oil</t>
    </r>
  </si>
  <si>
    <r>
      <rPr>
        <b/>
        <sz val="10"/>
        <color theme="1"/>
        <rFont val="Century Gothic"/>
      </rPr>
      <t>5fl oz</t>
    </r>
    <r>
      <rPr>
        <sz val="10"/>
        <color theme="1"/>
        <rFont val="Century Gothic"/>
      </rPr>
      <t xml:space="preserve"> 148ml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</si>
  <si>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butter</t>
    </r>
  </si>
  <si>
    <r>
      <rPr>
        <b/>
        <sz val="10"/>
        <color theme="1"/>
        <rFont val="Century Gothic"/>
      </rPr>
      <t xml:space="preserve">8.4fl oz </t>
    </r>
    <r>
      <rPr>
        <sz val="10"/>
        <color theme="1"/>
        <rFont val="Century Gothic"/>
      </rPr>
      <t>250ml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</si>
  <si>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phytoactive bodycare mini kit </t>
    </r>
  </si>
  <si>
    <r>
      <rPr>
        <sz val="10"/>
        <color theme="1"/>
        <rFont val="Century Gothic"/>
      </rPr>
      <t xml:space="preserve">HYDRATION </t>
    </r>
    <r>
      <rPr>
        <sz val="10"/>
        <color theme="1"/>
        <rFont val="Century Gothic"/>
      </rPr>
      <t>leave-in conditioner</t>
    </r>
  </si>
  <si>
    <r>
      <rPr>
        <b/>
        <sz val="10"/>
        <color theme="1"/>
        <rFont val="Century Gothic"/>
      </rPr>
      <t>7.25 fl oz</t>
    </r>
    <r>
      <rPr>
        <sz val="10"/>
        <color theme="1"/>
        <rFont val="Century Gothic"/>
      </rPr>
      <t xml:space="preserve"> 210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</si>
  <si>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</si>
  <si>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4 fl oz </t>
    </r>
    <r>
      <rPr>
        <sz val="10"/>
        <color theme="1"/>
        <rFont val="Century Gothic"/>
      </rPr>
      <t>120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</si>
  <si>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</si>
  <si>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6 fl oz 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</si>
  <si>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</si>
  <si>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</si>
  <si>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</si>
  <si>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</si>
  <si>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</si>
  <si>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</si>
  <si>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4.2 fl oz</t>
    </r>
    <r>
      <rPr>
        <sz val="10"/>
        <color theme="1"/>
        <rFont val="Century Gothic"/>
      </rPr>
      <t xml:space="preserve"> 125 ml</t>
    </r>
  </si>
  <si>
    <r>
      <rPr>
        <b/>
        <sz val="10"/>
        <color rgb="FF000000"/>
        <rFont val="&quot;Century Gothic&quot;, Arial"/>
      </rPr>
      <t xml:space="preserve">9.5 fl oz </t>
    </r>
    <r>
      <rPr>
        <sz val="10"/>
        <color rgb="FF000000"/>
        <rFont val="&quot;Century Gothic&quot;, Arial"/>
      </rPr>
      <t>280ml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</si>
  <si>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</si>
  <si>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230g/240ml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</si>
  <si>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227g/240ml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</si>
  <si>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</si>
  <si>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</si>
  <si>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</si>
  <si>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</si>
  <si>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</si>
  <si>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</si>
  <si>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4.4oz/</t>
    </r>
    <r>
      <rPr>
        <sz val="10"/>
        <color theme="1"/>
        <rFont val="Century Gothic"/>
      </rPr>
      <t>124g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175ml</t>
    </r>
  </si>
  <si>
    <r>
      <rPr>
        <b/>
        <sz val="10"/>
        <color theme="1"/>
        <rFont val="Century Gothic"/>
      </rPr>
      <t>10oz/</t>
    </r>
    <r>
      <rPr>
        <sz val="10"/>
        <color theme="1"/>
        <rFont val="Century Gothic"/>
      </rPr>
      <t>284g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330ml</t>
    </r>
  </si>
  <si>
    <r>
      <rPr>
        <b/>
        <sz val="10"/>
        <color theme="1"/>
        <rFont val="Century Gothic"/>
      </rPr>
      <t>6oz/</t>
    </r>
    <r>
      <rPr>
        <sz val="10"/>
        <color theme="1"/>
        <rFont val="Century Gothic"/>
      </rPr>
      <t>170g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</si>
  <si>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</si>
  <si>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0.4 oz </t>
    </r>
    <r>
      <rPr>
        <sz val="10"/>
        <color theme="1"/>
        <rFont val="Century Gothic"/>
      </rPr>
      <t>11g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</si>
  <si>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265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</si>
  <si>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</si>
  <si>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</si>
  <si>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</si>
  <si>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</si>
  <si>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</si>
  <si>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sz val="10"/>
        <color theme="1"/>
        <rFont val="Century Gothic"/>
      </rPr>
      <t xml:space="preserve">EUFORA TWIN CAPE </t>
    </r>
    <r>
      <rPr>
        <sz val="10"/>
        <color theme="1"/>
        <rFont val="Century Gothic"/>
      </rPr>
      <t>(Black)</t>
    </r>
  </si>
  <si>
    <r>
      <rPr>
        <sz val="10"/>
        <color theme="1"/>
        <rFont val="Century Gothic"/>
      </rPr>
      <t xml:space="preserve">STYLIST APRON </t>
    </r>
    <r>
      <rPr>
        <sz val="10"/>
        <color theme="1"/>
        <rFont val="Century Gothic"/>
      </rPr>
      <t>(Black)</t>
    </r>
  </si>
  <si>
    <r>
      <rPr>
        <sz val="10"/>
        <color theme="1"/>
        <rFont val="Century Gothic"/>
      </rPr>
      <t xml:space="preserve">Launch Support Collateral Pack
</t>
    </r>
    <r>
      <rPr>
        <b/>
        <sz val="8"/>
        <color theme="1"/>
        <rFont val="Century Gothic"/>
      </rPr>
      <t>(contents listed below)</t>
    </r>
  </si>
  <si>
    <t>SCALPTHERAPY Consumer Display Card</t>
  </si>
  <si>
    <t>D/LIG/CEC/CLR.REVIVE</t>
  </si>
  <si>
    <t>D/BAG-ALOE-BAG</t>
  </si>
  <si>
    <t>THE EXCEPTIONAL SALON MANUAL</t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</si>
  <si>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Japanese Exfoliating Bath Towel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</si>
  <si>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phytoactive bodycare shopping bag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</si>
  <si>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phytoactive bodycare 
Consumer Display Card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</si>
  <si>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phytoactive bodycare Fact Sheet Set</t>
    </r>
  </si>
  <si>
    <t>EUFORACOLOR SUPPORT</t>
  </si>
  <si>
    <t>FREE EUFORA COLOR SUPPORT KIT</t>
  </si>
  <si>
    <t>FEC/PROMO/CLR-25</t>
  </si>
  <si>
    <t>EUFORA COLOR SUPPORT KIT</t>
  </si>
  <si>
    <t>EUFORA COLOR SUPPORT KIT INCLUDES</t>
  </si>
  <si>
    <t>DEC/CLEAN SKIN</t>
  </si>
  <si>
    <t>Clean Skin Wipes (100-Pack)</t>
  </si>
  <si>
    <t>DEC/TONINGAPPLCTR</t>
  </si>
  <si>
    <t>Toning Application Bottle</t>
  </si>
  <si>
    <t>DEC/SCALE4X4</t>
  </si>
  <si>
    <t>Color Scale</t>
  </si>
  <si>
    <t>DEC/COLOR KEYSILVER</t>
  </si>
  <si>
    <t>Color Key</t>
  </si>
  <si>
    <t>DEC/TINT BOWL</t>
  </si>
  <si>
    <t>Tint Bowl – Grey</t>
  </si>
  <si>
    <t>DEC/TINT BRUSH</t>
  </si>
  <si>
    <t>Tint Brush – Grey</t>
  </si>
  <si>
    <t>One-Size - Standard</t>
  </si>
  <si>
    <t>DEC/TINT BRUSHBLACK</t>
  </si>
  <si>
    <t>Tint Brush – Black</t>
  </si>
  <si>
    <t>One-Size - Frayed</t>
  </si>
  <si>
    <t>DEC/TINT BRUSHPINK</t>
  </si>
  <si>
    <t>Silicone Tint Brush – Pink</t>
  </si>
  <si>
    <t>DEC/BALAYAGEPADDLE-L</t>
  </si>
  <si>
    <t>Balayage Paddle - Large</t>
  </si>
  <si>
    <t>DEC/BALAYAGEPADDLE-S</t>
  </si>
  <si>
    <t>Balayage Paddle - Small</t>
  </si>
  <si>
    <t>Eufora Spray Bottle</t>
  </si>
  <si>
    <t>Color Comb – 6931</t>
  </si>
  <si>
    <t>DEC/SWATCH BOOK-2</t>
  </si>
  <si>
    <t>EuforaColor Swatch Book</t>
  </si>
  <si>
    <t>DEC/LIT/ICSW</t>
  </si>
  <si>
    <t>EuforaColor Technical Guide</t>
  </si>
  <si>
    <t>FREE EUFORACOLOR SUPPORT KIT VALUE</t>
  </si>
  <si>
    <r>
      <rPr>
        <b/>
        <sz val="14"/>
        <color rgb="FF000000"/>
        <rFont val="Century Gothic"/>
      </rPr>
      <t xml:space="preserve">EuforaColor &amp; PROTREATMENT FREE GOODS  </t>
    </r>
    <r>
      <rPr>
        <b/>
        <sz val="10"/>
        <color rgb="FF000000"/>
        <rFont val="Century Gothic"/>
      </rPr>
      <t>(PULLED FROM DISTRIBUTOR OPEN STOCK)</t>
    </r>
  </si>
  <si>
    <t>EuforaColor DEVELOPER</t>
  </si>
  <si>
    <t>FEC/DV5</t>
  </si>
  <si>
    <t>Toning Solution Developer Volume 5 – 1.5%</t>
  </si>
  <si>
    <r>
      <rPr>
        <b/>
        <sz val="10"/>
        <color rgb="FF000000"/>
        <rFont val="Century Gothic"/>
      </rPr>
      <t xml:space="preserve">33.8 Fl Oz </t>
    </r>
    <r>
      <rPr>
        <sz val="10"/>
        <color rgb="FF000000"/>
        <rFont val="Century Gothic"/>
      </rPr>
      <t>1000 ml</t>
    </r>
  </si>
  <si>
    <t>FEC/DV7</t>
  </si>
  <si>
    <t>Universal Cream Developer Volume 7 – 2.1%</t>
  </si>
  <si>
    <r>
      <rPr>
        <b/>
        <sz val="10"/>
        <color rgb="FF000000"/>
        <rFont val="Century Gothic"/>
      </rPr>
      <t xml:space="preserve">33.8 Fl Oz </t>
    </r>
    <r>
      <rPr>
        <sz val="10"/>
        <color rgb="FF000000"/>
        <rFont val="Century Gothic"/>
      </rPr>
      <t>1000 ml</t>
    </r>
  </si>
  <si>
    <t>FEC/DV10</t>
  </si>
  <si>
    <t>Universal Cream Developer Volume 10 – 3%</t>
  </si>
  <si>
    <r>
      <rPr>
        <b/>
        <sz val="10"/>
        <color rgb="FF000000"/>
        <rFont val="Century Gothic"/>
      </rPr>
      <t xml:space="preserve">33.8 Fl Oz </t>
    </r>
    <r>
      <rPr>
        <sz val="10"/>
        <color rgb="FF000000"/>
        <rFont val="Century Gothic"/>
      </rPr>
      <t>1000 ml</t>
    </r>
  </si>
  <si>
    <t>FEC/DV15</t>
  </si>
  <si>
    <t>Universal Cream Developer Volume 15 – 4.5%</t>
  </si>
  <si>
    <r>
      <rPr>
        <b/>
        <sz val="10"/>
        <color rgb="FF000000"/>
        <rFont val="Century Gothic"/>
      </rPr>
      <t xml:space="preserve">33.8 Fl Oz </t>
    </r>
    <r>
      <rPr>
        <sz val="10"/>
        <color rgb="FF000000"/>
        <rFont val="Century Gothic"/>
      </rPr>
      <t>1000 ml</t>
    </r>
  </si>
  <si>
    <t>FEC/DV20</t>
  </si>
  <si>
    <t>Universal Cream Developer Volume 20 – 6%</t>
  </si>
  <si>
    <r>
      <rPr>
        <b/>
        <sz val="10"/>
        <color rgb="FF000000"/>
        <rFont val="Century Gothic"/>
      </rPr>
      <t xml:space="preserve">33.8 Fl Oz </t>
    </r>
    <r>
      <rPr>
        <sz val="10"/>
        <color rgb="FF000000"/>
        <rFont val="Century Gothic"/>
      </rPr>
      <t>1000 ml</t>
    </r>
  </si>
  <si>
    <t>FEC/DV30</t>
  </si>
  <si>
    <t>Universal Cream Developer Volume 30 – 9%</t>
  </si>
  <si>
    <r>
      <rPr>
        <b/>
        <sz val="10"/>
        <color rgb="FF000000"/>
        <rFont val="Century Gothic"/>
      </rPr>
      <t xml:space="preserve">33.8 Fl Oz </t>
    </r>
    <r>
      <rPr>
        <sz val="10"/>
        <color rgb="FF000000"/>
        <rFont val="Century Gothic"/>
      </rPr>
      <t>1000 ml</t>
    </r>
  </si>
  <si>
    <t>FEC/DV40</t>
  </si>
  <si>
    <t>Universal Cream Developer Volume 40 – 12%</t>
  </si>
  <si>
    <r>
      <rPr>
        <b/>
        <sz val="10"/>
        <color rgb="FF000000"/>
        <rFont val="Century Gothic"/>
      </rPr>
      <t xml:space="preserve">33.8 Fl Oz </t>
    </r>
    <r>
      <rPr>
        <sz val="10"/>
        <color rgb="FF000000"/>
        <rFont val="Century Gothic"/>
      </rPr>
      <t>1000 ml</t>
    </r>
  </si>
  <si>
    <r>
      <rPr>
        <b/>
        <sz val="11"/>
        <color rgb="FF000000"/>
        <rFont val="Century Gothic"/>
      </rPr>
      <t xml:space="preserve">Eufora </t>
    </r>
    <r>
      <rPr>
        <b/>
        <i/>
        <sz val="11"/>
        <color rgb="FF000000"/>
        <rFont val="Century Gothic"/>
      </rPr>
      <t>PRO</t>
    </r>
    <r>
      <rPr>
        <b/>
        <sz val="11"/>
        <color rgb="FF000000"/>
        <rFont val="Century Gothic"/>
      </rPr>
      <t>TREATMENT</t>
    </r>
  </si>
  <si>
    <r>
      <rPr>
        <b/>
        <sz val="10"/>
        <color rgb="FF000000"/>
        <rFont val="Century Gothic"/>
      </rPr>
      <t>6 Fl Oz</t>
    </r>
    <r>
      <rPr>
        <sz val="10"/>
        <color rgb="FF000000"/>
        <rFont val="Century Gothic"/>
      </rPr>
      <t xml:space="preserve"> 180 ml</t>
    </r>
  </si>
  <si>
    <r>
      <rPr>
        <b/>
        <sz val="10"/>
        <color rgb="FF000000"/>
        <rFont val="Century Gothic"/>
      </rPr>
      <t>6 Fl Oz</t>
    </r>
    <r>
      <rPr>
        <sz val="10"/>
        <color rgb="FF000000"/>
        <rFont val="Century Gothic"/>
      </rPr>
      <t xml:space="preserve"> 180 ml</t>
    </r>
  </si>
  <si>
    <r>
      <rPr>
        <b/>
        <sz val="10"/>
        <color rgb="FF000000"/>
        <rFont val="Century Gothic"/>
      </rPr>
      <t>6 Fl Oz</t>
    </r>
    <r>
      <rPr>
        <sz val="10"/>
        <color rgb="FF000000"/>
        <rFont val="Century Gothic"/>
      </rPr>
      <t xml:space="preserve"> 180 ml</t>
    </r>
  </si>
  <si>
    <r>
      <rPr>
        <b/>
        <sz val="10"/>
        <color rgb="FF000000"/>
        <rFont val="Century Gothic"/>
      </rPr>
      <t>6 Fl Oz</t>
    </r>
    <r>
      <rPr>
        <sz val="10"/>
        <color rgb="FF000000"/>
        <rFont val="Century Gothic"/>
      </rPr>
      <t xml:space="preserve"> 180 ml</t>
    </r>
  </si>
  <si>
    <r>
      <rPr>
        <b/>
        <sz val="10"/>
        <color rgb="FF000000"/>
        <rFont val="Century Gothic"/>
      </rPr>
      <t xml:space="preserve">16.9 fl oz </t>
    </r>
    <r>
      <rPr>
        <sz val="10"/>
        <color rgb="FF000000"/>
        <rFont val="Century Gothic"/>
      </rPr>
      <t>500 ml</t>
    </r>
  </si>
  <si>
    <r>
      <rPr>
        <b/>
        <sz val="10"/>
        <color rgb="FF000000"/>
        <rFont val="Century Gothic"/>
      </rPr>
      <t xml:space="preserve">16.9 fl oz </t>
    </r>
    <r>
      <rPr>
        <sz val="10"/>
        <color rgb="FF000000"/>
        <rFont val="Century Gothic"/>
      </rPr>
      <t>500 ml</t>
    </r>
  </si>
  <si>
    <t>FREE COLOR &amp; PRO-TREATMENT TOTAL</t>
  </si>
  <si>
    <t xml:space="preserve">ATELIER COMPLETE INTRODUCTORY OFFER SALON INVESTMENT </t>
  </si>
  <si>
    <t xml:space="preserve">ATELIER COMPLETE INTRODUCTORY OFFER FREE GOODS - PRODUCT &amp; MARKETING SUPPORT VALUE </t>
  </si>
  <si>
    <t xml:space="preserve">EUFORACOLOR LAUNCH EDUCATION SUPPORT* </t>
  </si>
  <si>
    <r>
      <rPr>
        <sz val="10"/>
        <color theme="1"/>
        <rFont val="Century Gothic"/>
      </rPr>
      <t>TWO EUFORA ADVANCED TRAINING ACADEMY TICKET 50% OFF VOUCHERS</t>
    </r>
    <r>
      <rPr>
        <b/>
        <sz val="10"/>
        <color theme="1"/>
        <rFont val="Century Gothic"/>
      </rPr>
      <t xml:space="preserve"> </t>
    </r>
    <r>
      <rPr>
        <sz val="10"/>
        <color theme="1"/>
        <rFont val="Century Gothic"/>
      </rPr>
      <t>(vouchers cannot be combined)</t>
    </r>
    <r>
      <rPr>
        <b/>
        <sz val="10"/>
        <color theme="1"/>
        <rFont val="Century Gothic"/>
      </rPr>
      <t xml:space="preserve"> </t>
    </r>
  </si>
  <si>
    <t xml:space="preserve">1,000 EUFORA PARTNER SALON POINTS </t>
  </si>
  <si>
    <r>
      <rPr>
        <i/>
        <sz val="11"/>
        <color theme="1"/>
        <rFont val="Century Gothic"/>
      </rPr>
      <t xml:space="preserve">                                                                                                                               *Value includes Educator fee + travel. The EUFORA BUSINESS INTELLIGENCE ticket price is $800 for Eufora Experience and Exclusive salons - the total combined value will be $1,600 </t>
    </r>
    <r>
      <rPr>
        <i/>
        <sz val="9"/>
        <color theme="1"/>
        <rFont val="Century Gothic"/>
      </rPr>
      <t>(not $2,400)</t>
    </r>
  </si>
  <si>
    <t>ATELIER COMPLETE TOTAL SALON INVESTMENT AND SAVINGS</t>
  </si>
  <si>
    <r>
      <t xml:space="preserve">ATELIER SALON COMPLETE INTRODUCTORY OFFER
</t>
    </r>
    <r>
      <rPr>
        <i/>
        <sz val="10"/>
        <color theme="1"/>
        <rFont val="Century Gothic"/>
      </rPr>
      <t>(Atelier Salon Retail + EuforaColor Grand Offers)</t>
    </r>
    <r>
      <rPr>
        <sz val="14"/>
        <color theme="1"/>
        <rFont val="Century Gothic"/>
      </rPr>
      <t xml:space="preserve"> </t>
    </r>
    <r>
      <rPr>
        <b/>
        <sz val="14"/>
        <color theme="1"/>
        <rFont val="Century Gothic"/>
      </rPr>
      <t>WINTER/SPRING 2026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</si>
  <si>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phytoactive bodycare kit 
</t>
    </r>
    <r>
      <rPr>
        <i/>
        <sz val="10"/>
        <color theme="1"/>
        <rFont val="Century Gothic"/>
      </rPr>
      <t>SALON SAVINGS - 15%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</si>
</sst>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164" formatCode="&quot;$&quot;#,##0.00"/>
    <numFmt numFmtId="165" formatCode="\$0.00"/>
  </numFmts>
  <fonts count="31">
    <font>
      <sz val="11"/>
      <color theme="1"/>
      <name val="Calibri"/>
      <scheme val="minor"/>
    </font>
    <font>
      <b/>
      <sz val="14"/>
      <color theme="1"/>
      <name val="Century Gothic"/>
    </font>
    <font>
      <sz val="11"/>
      <name val="Calibri"/>
    </font>
    <font>
      <b/>
      <sz val="10"/>
      <color theme="1"/>
      <name val="Century Gothic"/>
    </font>
    <font>
      <b/>
      <sz val="12"/>
      <color theme="1"/>
      <name val="Century Gothic"/>
    </font>
    <font>
      <sz val="10"/>
      <color theme="1"/>
      <name val="Century Gothic"/>
    </font>
    <font>
      <sz val="10"/>
      <color rgb="FF000000"/>
      <name val="Century Gothic"/>
    </font>
    <font>
      <sz val="11"/>
      <color theme="1"/>
      <name val="Century Gothic"/>
    </font>
    <font>
      <b/>
      <sz val="10"/>
      <color rgb="FF000000"/>
      <name val="Century Gothic"/>
    </font>
    <font>
      <b/>
      <sz val="15"/>
      <color rgb="FF000000"/>
      <name val="Century Gothic"/>
    </font>
    <font>
      <b/>
      <sz val="11"/>
      <color theme="1"/>
      <name val="Century Gothic"/>
    </font>
    <font>
      <b/>
      <sz val="14"/>
      <color rgb="FF000000"/>
      <name val="Century Gothic"/>
    </font>
    <font>
      <sz val="14"/>
      <color theme="1"/>
      <name val="Century Gothic"/>
    </font>
    <font>
      <sz val="12"/>
      <color theme="1"/>
      <name val="Century Gothic"/>
    </font>
    <font>
      <i/>
      <sz val="11"/>
      <color theme="1"/>
      <name val="Century Gothic"/>
    </font>
    <font>
      <sz val="13"/>
      <color theme="1"/>
      <name val="Century Gothic"/>
    </font>
    <font>
      <b/>
      <sz val="13"/>
      <color theme="1"/>
      <name val="Century Gothic"/>
    </font>
    <font>
      <sz val="11"/>
      <color theme="1"/>
      <name val="Calibri"/>
    </font>
    <font>
      <b/>
      <sz val="16"/>
      <color rgb="FF000000"/>
      <name val="Century Gothic"/>
    </font>
    <font>
      <b/>
      <sz val="11"/>
      <color rgb="FF000000"/>
      <name val="Century Gothic"/>
    </font>
    <font>
      <sz val="8"/>
      <color rgb="FF000000"/>
      <name val="Century Gothic"/>
    </font>
    <font>
      <b/>
      <sz val="12"/>
      <color rgb="FF000000"/>
      <name val="Century Gothic"/>
    </font>
    <font>
      <sz val="10"/>
      <color rgb="FF000000"/>
      <name val="Calibri"/>
    </font>
    <font>
      <b/>
      <sz val="8"/>
      <color theme="1"/>
      <name val="Century Gothic"/>
    </font>
    <font>
      <sz val="8"/>
      <color theme="1"/>
      <name val="Century Gothic"/>
    </font>
    <font>
      <i/>
      <sz val="9"/>
      <color theme="1"/>
      <name val="Century Gothic"/>
    </font>
    <font>
      <i/>
      <sz val="10"/>
      <color theme="1"/>
      <name val="Century Gothic"/>
    </font>
    <font>
      <b/>
      <sz val="10"/>
      <color rgb="FF000000"/>
      <name val="&quot;Century Gothic&quot;, Arial"/>
    </font>
    <font>
      <sz val="10"/>
      <color rgb="FF000000"/>
      <name val="&quot;Century Gothic&quot;, Arial"/>
    </font>
    <font>
      <b/>
      <i/>
      <sz val="16"/>
      <color rgb="FF000000"/>
      <name val="Century Gothic"/>
    </font>
    <font>
      <b/>
      <i/>
      <sz val="11"/>
      <color rgb="FF000000"/>
      <name val="Century Gothic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A1B2B0"/>
        <bgColor rgb="FFA1B2B0"/>
      </patternFill>
    </fill>
    <fill>
      <patternFill patternType="solid">
        <fgColor rgb="FFA2B7CD"/>
        <bgColor rgb="FFA2B7CD"/>
      </patternFill>
    </fill>
    <fill>
      <patternFill patternType="solid">
        <fgColor rgb="FF94B7BC"/>
        <bgColor rgb="FF94B7BC"/>
      </patternFill>
    </fill>
    <fill>
      <patternFill patternType="solid">
        <fgColor rgb="FFBCB5C8"/>
        <bgColor rgb="FFBCB5C8"/>
      </patternFill>
    </fill>
    <fill>
      <patternFill patternType="solid">
        <fgColor rgb="FFDDD0C1"/>
        <bgColor rgb="FFDDD0C1"/>
      </patternFill>
    </fill>
    <fill>
      <patternFill patternType="solid">
        <fgColor rgb="FFE0DED7"/>
        <bgColor rgb="FFE0DED7"/>
      </patternFill>
    </fill>
    <fill>
      <patternFill patternType="solid">
        <fgColor rgb="FF728CA9"/>
        <bgColor rgb="FF728CA9"/>
      </patternFill>
    </fill>
    <fill>
      <patternFill patternType="solid">
        <fgColor rgb="FF7F8084"/>
        <bgColor rgb="FF7F8084"/>
      </patternFill>
    </fill>
    <fill>
      <patternFill patternType="solid">
        <fgColor rgb="FF847F79"/>
        <bgColor rgb="FF847F79"/>
      </patternFill>
    </fill>
    <fill>
      <patternFill patternType="solid">
        <fgColor rgb="FFBAC5BE"/>
        <bgColor rgb="FFBAC5BE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9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4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" fontId="5" fillId="0" borderId="21" xfId="0" applyNumberFormat="1" applyFont="1" applyBorder="1" applyAlignment="1">
      <alignment horizontal="center"/>
    </xf>
    <xf numFmtId="0" fontId="5" fillId="0" borderId="21" xfId="0" applyFont="1" applyBorder="1"/>
    <xf numFmtId="0" fontId="3" fillId="0" borderId="21" xfId="0" applyFont="1" applyBorder="1" applyAlignment="1">
      <alignment horizontal="center"/>
    </xf>
    <xf numFmtId="164" fontId="5" fillId="0" borderId="21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49" fontId="5" fillId="0" borderId="21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1" fontId="5" fillId="0" borderId="23" xfId="0" applyNumberFormat="1" applyFont="1" applyBorder="1" applyAlignment="1">
      <alignment horizontal="center"/>
    </xf>
    <xf numFmtId="0" fontId="5" fillId="0" borderId="23" xfId="0" applyFont="1" applyBorder="1"/>
    <xf numFmtId="0" fontId="3" fillId="0" borderId="23" xfId="0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left" vertical="center"/>
    </xf>
    <xf numFmtId="164" fontId="5" fillId="0" borderId="28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5" fillId="0" borderId="32" xfId="0" applyFont="1" applyBorder="1"/>
    <xf numFmtId="0" fontId="3" fillId="0" borderId="32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164" fontId="5" fillId="0" borderId="28" xfId="0" applyNumberFormat="1" applyFont="1" applyBorder="1" applyAlignment="1">
      <alignment horizontal="center"/>
    </xf>
    <xf numFmtId="0" fontId="6" fillId="2" borderId="38" xfId="0" applyFont="1" applyFill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/>
    </xf>
    <xf numFmtId="0" fontId="5" fillId="0" borderId="39" xfId="0" applyFont="1" applyBorder="1"/>
    <xf numFmtId="0" fontId="6" fillId="2" borderId="4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/>
    <xf numFmtId="164" fontId="5" fillId="0" borderId="45" xfId="0" applyNumberFormat="1" applyFont="1" applyBorder="1" applyAlignment="1">
      <alignment horizontal="center" vertical="center"/>
    </xf>
    <xf numFmtId="164" fontId="5" fillId="0" borderId="46" xfId="0" applyNumberFormat="1" applyFont="1" applyBorder="1" applyAlignment="1">
      <alignment horizontal="center" vertical="center"/>
    </xf>
    <xf numFmtId="164" fontId="5" fillId="0" borderId="47" xfId="0" applyNumberFormat="1" applyFont="1" applyBorder="1" applyAlignment="1">
      <alignment horizontal="center" vertical="center"/>
    </xf>
    <xf numFmtId="164" fontId="5" fillId="0" borderId="48" xfId="0" applyNumberFormat="1" applyFont="1" applyBorder="1" applyAlignment="1">
      <alignment horizontal="center" vertical="center"/>
    </xf>
    <xf numFmtId="164" fontId="5" fillId="0" borderId="49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64" fontId="5" fillId="0" borderId="54" xfId="0" applyNumberFormat="1" applyFont="1" applyBorder="1" applyAlignment="1">
      <alignment horizontal="center" vertical="center"/>
    </xf>
    <xf numFmtId="164" fontId="5" fillId="0" borderId="55" xfId="0" applyNumberFormat="1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164" fontId="5" fillId="0" borderId="56" xfId="0" applyNumberFormat="1" applyFont="1" applyBorder="1" applyAlignment="1">
      <alignment horizontal="center" vertical="center"/>
    </xf>
    <xf numFmtId="164" fontId="5" fillId="0" borderId="57" xfId="0" applyNumberFormat="1" applyFont="1" applyBorder="1" applyAlignment="1">
      <alignment horizontal="center" vertical="center"/>
    </xf>
    <xf numFmtId="164" fontId="5" fillId="0" borderId="58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164" fontId="5" fillId="0" borderId="14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164" fontId="5" fillId="0" borderId="51" xfId="0" applyNumberFormat="1" applyFont="1" applyBorder="1" applyAlignment="1">
      <alignment horizontal="center" vertical="center"/>
    </xf>
    <xf numFmtId="164" fontId="5" fillId="12" borderId="3" xfId="0" applyNumberFormat="1" applyFont="1" applyFill="1" applyBorder="1" applyAlignment="1">
      <alignment horizontal="center" vertical="center"/>
    </xf>
    <xf numFmtId="164" fontId="3" fillId="12" borderId="62" xfId="0" applyNumberFormat="1" applyFont="1" applyFill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164" fontId="3" fillId="14" borderId="3" xfId="0" applyNumberFormat="1" applyFont="1" applyFill="1" applyBorder="1" applyAlignment="1">
      <alignment horizontal="center" vertical="center"/>
    </xf>
    <xf numFmtId="0" fontId="5" fillId="15" borderId="26" xfId="0" applyFont="1" applyFill="1" applyBorder="1" applyAlignment="1">
      <alignment horizontal="center" vertical="center"/>
    </xf>
    <xf numFmtId="0" fontId="5" fillId="15" borderId="63" xfId="0" applyFont="1" applyFill="1" applyBorder="1" applyAlignment="1">
      <alignment horizontal="center" vertical="center"/>
    </xf>
    <xf numFmtId="1" fontId="5" fillId="15" borderId="28" xfId="0" applyNumberFormat="1" applyFont="1" applyFill="1" applyBorder="1" applyAlignment="1">
      <alignment horizontal="center" vertical="center"/>
    </xf>
    <xf numFmtId="0" fontId="5" fillId="15" borderId="28" xfId="0" applyFont="1" applyFill="1" applyBorder="1" applyAlignment="1">
      <alignment horizontal="left" vertical="center"/>
    </xf>
    <xf numFmtId="0" fontId="5" fillId="15" borderId="28" xfId="0" applyFont="1" applyFill="1" applyBorder="1" applyAlignment="1">
      <alignment horizontal="center" vertical="center"/>
    </xf>
    <xf numFmtId="164" fontId="7" fillId="15" borderId="28" xfId="0" applyNumberFormat="1" applyFont="1" applyFill="1" applyBorder="1" applyAlignment="1">
      <alignment horizontal="center"/>
    </xf>
    <xf numFmtId="164" fontId="5" fillId="15" borderId="46" xfId="0" applyNumberFormat="1" applyFont="1" applyFill="1" applyBorder="1" applyAlignment="1">
      <alignment horizontal="center" vertical="center"/>
    </xf>
    <xf numFmtId="164" fontId="5" fillId="15" borderId="47" xfId="0" applyNumberFormat="1" applyFont="1" applyFill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164" fontId="6" fillId="0" borderId="49" xfId="0" applyNumberFormat="1" applyFont="1" applyBorder="1" applyAlignment="1">
      <alignment horizontal="center" vertical="center"/>
    </xf>
    <xf numFmtId="164" fontId="11" fillId="5" borderId="3" xfId="0" applyNumberFormat="1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64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11" fillId="14" borderId="3" xfId="0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left" vertical="center"/>
    </xf>
    <xf numFmtId="0" fontId="3" fillId="2" borderId="66" xfId="0" applyFont="1" applyFill="1" applyBorder="1" applyAlignment="1">
      <alignment horizontal="right" vertical="center"/>
    </xf>
    <xf numFmtId="164" fontId="7" fillId="2" borderId="47" xfId="0" applyNumberFormat="1" applyFont="1" applyFill="1" applyBorder="1" applyAlignment="1">
      <alignment horizontal="center" vertical="center"/>
    </xf>
    <xf numFmtId="164" fontId="7" fillId="2" borderId="49" xfId="0" applyNumberFormat="1" applyFont="1" applyFill="1" applyBorder="1" applyAlignment="1">
      <alignment horizontal="center" vertical="center"/>
    </xf>
    <xf numFmtId="0" fontId="13" fillId="2" borderId="66" xfId="0" applyFont="1" applyFill="1" applyBorder="1" applyAlignment="1">
      <alignment horizontal="center" vertical="center"/>
    </xf>
    <xf numFmtId="164" fontId="10" fillId="2" borderId="62" xfId="0" applyNumberFormat="1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center" vertical="center"/>
    </xf>
    <xf numFmtId="9" fontId="1" fillId="14" borderId="3" xfId="0" applyNumberFormat="1" applyFont="1" applyFill="1" applyBorder="1" applyAlignment="1">
      <alignment horizontal="center" vertical="center"/>
    </xf>
    <xf numFmtId="164" fontId="1" fillId="14" borderId="3" xfId="0" applyNumberFormat="1" applyFont="1" applyFill="1" applyBorder="1" applyAlignment="1">
      <alignment horizontal="center" vertical="center"/>
    </xf>
    <xf numFmtId="0" fontId="15" fillId="2" borderId="66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164" fontId="5" fillId="0" borderId="20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164" fontId="3" fillId="4" borderId="3" xfId="0" applyNumberFormat="1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1" fontId="5" fillId="0" borderId="28" xfId="0" applyNumberFormat="1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164" fontId="5" fillId="0" borderId="35" xfId="0" applyNumberFormat="1" applyFont="1" applyBorder="1" applyAlignment="1">
      <alignment horizontal="center"/>
    </xf>
    <xf numFmtId="164" fontId="5" fillId="0" borderId="36" xfId="0" applyNumberFormat="1" applyFont="1" applyBorder="1" applyAlignment="1">
      <alignment horizontal="center"/>
    </xf>
    <xf numFmtId="164" fontId="3" fillId="5" borderId="3" xfId="0" applyNumberFormat="1" applyFont="1" applyFill="1" applyBorder="1" applyAlignment="1">
      <alignment horizontal="center"/>
    </xf>
    <xf numFmtId="164" fontId="3" fillId="6" borderId="37" xfId="0" applyNumberFormat="1" applyFont="1" applyFill="1" applyBorder="1" applyAlignment="1">
      <alignment horizontal="center"/>
    </xf>
    <xf numFmtId="164" fontId="5" fillId="0" borderId="3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3" fillId="7" borderId="3" xfId="0" applyNumberFormat="1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164" fontId="5" fillId="0" borderId="45" xfId="0" applyNumberFormat="1" applyFont="1" applyBorder="1" applyAlignment="1">
      <alignment horizontal="center"/>
    </xf>
    <xf numFmtId="164" fontId="3" fillId="8" borderId="3" xfId="0" applyNumberFormat="1" applyFont="1" applyFill="1" applyBorder="1" applyAlignment="1">
      <alignment horizontal="center"/>
    </xf>
    <xf numFmtId="1" fontId="5" fillId="0" borderId="31" xfId="0" applyNumberFormat="1" applyFont="1" applyBorder="1" applyAlignment="1">
      <alignment horizontal="center"/>
    </xf>
    <xf numFmtId="0" fontId="5" fillId="0" borderId="31" xfId="0" applyFont="1" applyBorder="1"/>
    <xf numFmtId="0" fontId="3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1" fontId="5" fillId="0" borderId="32" xfId="0" applyNumberFormat="1" applyFont="1" applyBorder="1" applyAlignment="1">
      <alignment horizontal="center"/>
    </xf>
    <xf numFmtId="164" fontId="3" fillId="9" borderId="3" xfId="0" applyNumberFormat="1" applyFont="1" applyFill="1" applyBorder="1" applyAlignment="1">
      <alignment horizontal="center"/>
    </xf>
    <xf numFmtId="164" fontId="5" fillId="0" borderId="46" xfId="0" applyNumberFormat="1" applyFont="1" applyBorder="1" applyAlignment="1">
      <alignment horizontal="center"/>
    </xf>
    <xf numFmtId="164" fontId="5" fillId="0" borderId="47" xfId="0" applyNumberFormat="1" applyFont="1" applyBorder="1" applyAlignment="1">
      <alignment horizontal="center"/>
    </xf>
    <xf numFmtId="164" fontId="5" fillId="0" borderId="48" xfId="0" applyNumberFormat="1" applyFont="1" applyBorder="1" applyAlignment="1">
      <alignment horizontal="center"/>
    </xf>
    <xf numFmtId="164" fontId="5" fillId="0" borderId="49" xfId="0" applyNumberFormat="1" applyFont="1" applyBorder="1" applyAlignment="1">
      <alignment horizontal="center"/>
    </xf>
    <xf numFmtId="164" fontId="5" fillId="0" borderId="50" xfId="0" applyNumberFormat="1" applyFont="1" applyBorder="1" applyAlignment="1">
      <alignment horizontal="center"/>
    </xf>
    <xf numFmtId="164" fontId="5" fillId="0" borderId="51" xfId="0" applyNumberFormat="1" applyFont="1" applyBorder="1" applyAlignment="1">
      <alignment horizontal="center"/>
    </xf>
    <xf numFmtId="164" fontId="5" fillId="0" borderId="52" xfId="0" applyNumberFormat="1" applyFont="1" applyBorder="1" applyAlignment="1">
      <alignment horizontal="center"/>
    </xf>
    <xf numFmtId="164" fontId="5" fillId="0" borderId="53" xfId="0" applyNumberFormat="1" applyFont="1" applyBorder="1" applyAlignment="1">
      <alignment horizontal="center"/>
    </xf>
    <xf numFmtId="164" fontId="3" fillId="10" borderId="3" xfId="0" applyNumberFormat="1" applyFont="1" applyFill="1" applyBorder="1" applyAlignment="1">
      <alignment horizontal="center"/>
    </xf>
    <xf numFmtId="164" fontId="5" fillId="0" borderId="54" xfId="0" applyNumberFormat="1" applyFont="1" applyBorder="1" applyAlignment="1">
      <alignment horizontal="center"/>
    </xf>
    <xf numFmtId="164" fontId="5" fillId="0" borderId="55" xfId="0" applyNumberFormat="1" applyFont="1" applyBorder="1" applyAlignment="1">
      <alignment horizontal="center"/>
    </xf>
    <xf numFmtId="164" fontId="3" fillId="11" borderId="37" xfId="0" applyNumberFormat="1" applyFont="1" applyFill="1" applyBorder="1" applyAlignment="1">
      <alignment horizontal="center"/>
    </xf>
    <xf numFmtId="164" fontId="3" fillId="13" borderId="3" xfId="0" applyNumberFormat="1" applyFont="1" applyFill="1" applyBorder="1" applyAlignment="1">
      <alignment horizontal="center"/>
    </xf>
    <xf numFmtId="164" fontId="3" fillId="14" borderId="3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165" fontId="6" fillId="0" borderId="14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165" fontId="6" fillId="0" borderId="17" xfId="0" applyNumberFormat="1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vertical="center" wrapText="1"/>
    </xf>
    <xf numFmtId="165" fontId="6" fillId="0" borderId="21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64" fontId="6" fillId="0" borderId="53" xfId="0" applyNumberFormat="1" applyFont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1" fontId="6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vertical="center" wrapText="1"/>
    </xf>
    <xf numFmtId="165" fontId="6" fillId="2" borderId="38" xfId="0" applyNumberFormat="1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164" fontId="6" fillId="2" borderId="47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 wrapText="1"/>
    </xf>
    <xf numFmtId="165" fontId="6" fillId="2" borderId="17" xfId="0" applyNumberFormat="1" applyFont="1" applyFill="1" applyBorder="1" applyAlignment="1">
      <alignment horizontal="center" vertical="center"/>
    </xf>
    <xf numFmtId="164" fontId="6" fillId="2" borderId="49" xfId="0" applyNumberFormat="1" applyFont="1" applyFill="1" applyBorder="1" applyAlignment="1">
      <alignment horizontal="center" vertical="center"/>
    </xf>
    <xf numFmtId="165" fontId="6" fillId="2" borderId="68" xfId="0" applyNumberFormat="1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1" fontId="6" fillId="2" borderId="68" xfId="0" applyNumberFormat="1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vertical="center" wrapText="1"/>
    </xf>
    <xf numFmtId="164" fontId="6" fillId="2" borderId="53" xfId="0" applyNumberFormat="1" applyFont="1" applyFill="1" applyBorder="1" applyAlignment="1">
      <alignment horizontal="center" vertical="center"/>
    </xf>
    <xf numFmtId="165" fontId="6" fillId="2" borderId="70" xfId="0" applyNumberFormat="1" applyFont="1" applyFill="1" applyBorder="1" applyAlignment="1">
      <alignment horizontal="center" vertical="center"/>
    </xf>
    <xf numFmtId="165" fontId="6" fillId="2" borderId="67" xfId="0" applyNumberFormat="1" applyFont="1" applyFill="1" applyBorder="1" applyAlignment="1">
      <alignment horizontal="center" vertical="center"/>
    </xf>
    <xf numFmtId="165" fontId="6" fillId="2" borderId="71" xfId="0" applyNumberFormat="1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72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 wrapText="1"/>
    </xf>
    <xf numFmtId="0" fontId="6" fillId="2" borderId="74" xfId="0" applyFont="1" applyFill="1" applyBorder="1" applyAlignment="1">
      <alignment horizontal="center" vertical="center" wrapText="1"/>
    </xf>
    <xf numFmtId="1" fontId="6" fillId="2" borderId="74" xfId="0" applyNumberFormat="1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vertical="center" wrapText="1"/>
    </xf>
    <xf numFmtId="165" fontId="6" fillId="2" borderId="74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1" fontId="6" fillId="2" borderId="28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vertical="center" wrapText="1"/>
    </xf>
    <xf numFmtId="165" fontId="6" fillId="2" borderId="28" xfId="0" applyNumberFormat="1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1" fontId="6" fillId="2" borderId="23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vertical="center" wrapText="1"/>
    </xf>
    <xf numFmtId="165" fontId="6" fillId="2" borderId="23" xfId="0" applyNumberFormat="1" applyFont="1" applyFill="1" applyBorder="1" applyAlignment="1">
      <alignment horizontal="center" vertical="center"/>
    </xf>
    <xf numFmtId="0" fontId="6" fillId="15" borderId="40" xfId="0" applyFont="1" applyFill="1" applyBorder="1" applyAlignment="1">
      <alignment horizontal="center" vertical="center" wrapText="1"/>
    </xf>
    <xf numFmtId="0" fontId="6" fillId="15" borderId="38" xfId="0" applyFont="1" applyFill="1" applyBorder="1" applyAlignment="1">
      <alignment horizontal="center" vertical="center" wrapText="1"/>
    </xf>
    <xf numFmtId="1" fontId="6" fillId="15" borderId="38" xfId="0" applyNumberFormat="1" applyFont="1" applyFill="1" applyBorder="1" applyAlignment="1">
      <alignment horizontal="center" vertical="center"/>
    </xf>
    <xf numFmtId="0" fontId="6" fillId="15" borderId="38" xfId="0" applyFont="1" applyFill="1" applyBorder="1" applyAlignment="1">
      <alignment vertical="center" wrapText="1"/>
    </xf>
    <xf numFmtId="8" fontId="6" fillId="15" borderId="38" xfId="0" applyNumberFormat="1" applyFont="1" applyFill="1" applyBorder="1" applyAlignment="1">
      <alignment horizontal="center" vertical="center" wrapText="1"/>
    </xf>
    <xf numFmtId="0" fontId="5" fillId="15" borderId="66" xfId="0" applyFont="1" applyFill="1" applyBorder="1" applyAlignment="1">
      <alignment horizontal="center" vertical="center"/>
    </xf>
    <xf numFmtId="164" fontId="6" fillId="15" borderId="47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1" fontId="6" fillId="3" borderId="17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vertical="center" wrapText="1"/>
    </xf>
    <xf numFmtId="8" fontId="6" fillId="3" borderId="67" xfId="0" applyNumberFormat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/>
    </xf>
    <xf numFmtId="164" fontId="6" fillId="3" borderId="49" xfId="0" applyNumberFormat="1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 wrapText="1"/>
    </xf>
    <xf numFmtId="0" fontId="6" fillId="15" borderId="17" xfId="0" applyFont="1" applyFill="1" applyBorder="1" applyAlignment="1">
      <alignment horizontal="center" vertical="center" wrapText="1"/>
    </xf>
    <xf numFmtId="1" fontId="6" fillId="15" borderId="17" xfId="0" applyNumberFormat="1" applyFont="1" applyFill="1" applyBorder="1" applyAlignment="1">
      <alignment horizontal="center" vertical="center"/>
    </xf>
    <xf numFmtId="0" fontId="6" fillId="15" borderId="17" xfId="0" applyFont="1" applyFill="1" applyBorder="1" applyAlignment="1">
      <alignment vertical="center" wrapText="1"/>
    </xf>
    <xf numFmtId="8" fontId="6" fillId="15" borderId="67" xfId="0" applyNumberFormat="1" applyFont="1" applyFill="1" applyBorder="1" applyAlignment="1">
      <alignment horizontal="center" vertical="center" wrapText="1"/>
    </xf>
    <xf numFmtId="0" fontId="5" fillId="15" borderId="48" xfId="0" applyFont="1" applyFill="1" applyBorder="1" applyAlignment="1">
      <alignment horizontal="center" vertical="center"/>
    </xf>
    <xf numFmtId="164" fontId="6" fillId="15" borderId="49" xfId="0" applyNumberFormat="1" applyFont="1" applyFill="1" applyBorder="1" applyAlignment="1">
      <alignment horizontal="center" vertical="center"/>
    </xf>
    <xf numFmtId="0" fontId="7" fillId="15" borderId="18" xfId="0" applyFont="1" applyFill="1" applyBorder="1" applyAlignment="1">
      <alignment horizontal="center"/>
    </xf>
    <xf numFmtId="0" fontId="7" fillId="15" borderId="17" xfId="0" applyFont="1" applyFill="1" applyBorder="1" applyAlignment="1">
      <alignment horizontal="center" wrapText="1"/>
    </xf>
    <xf numFmtId="1" fontId="7" fillId="15" borderId="17" xfId="0" applyNumberFormat="1" applyFont="1" applyFill="1" applyBorder="1" applyAlignment="1">
      <alignment horizontal="center" wrapText="1"/>
    </xf>
    <xf numFmtId="0" fontId="7" fillId="15" borderId="17" xfId="0" applyFont="1" applyFill="1" applyBorder="1" applyAlignment="1">
      <alignment wrapText="1"/>
    </xf>
    <xf numFmtId="0" fontId="7" fillId="15" borderId="17" xfId="0" applyFont="1" applyFill="1" applyBorder="1" applyAlignment="1">
      <alignment horizontal="center"/>
    </xf>
    <xf numFmtId="8" fontId="7" fillId="15" borderId="17" xfId="0" applyNumberFormat="1" applyFont="1" applyFill="1" applyBorder="1" applyAlignment="1">
      <alignment horizontal="center" wrapText="1"/>
    </xf>
    <xf numFmtId="0" fontId="5" fillId="15" borderId="75" xfId="0" applyFont="1" applyFill="1" applyBorder="1" applyAlignment="1">
      <alignment horizontal="center" vertical="center"/>
    </xf>
    <xf numFmtId="164" fontId="7" fillId="15" borderId="48" xfId="0" applyNumberFormat="1" applyFont="1" applyFill="1" applyBorder="1" applyAlignment="1">
      <alignment horizontal="center"/>
    </xf>
    <xf numFmtId="0" fontId="7" fillId="16" borderId="33" xfId="0" applyFont="1" applyFill="1" applyBorder="1" applyAlignment="1">
      <alignment horizontal="center"/>
    </xf>
    <xf numFmtId="0" fontId="7" fillId="16" borderId="23" xfId="0" applyFont="1" applyFill="1" applyBorder="1" applyAlignment="1">
      <alignment horizontal="center" wrapText="1"/>
    </xf>
    <xf numFmtId="1" fontId="7" fillId="16" borderId="23" xfId="0" applyNumberFormat="1" applyFont="1" applyFill="1" applyBorder="1" applyAlignment="1">
      <alignment horizontal="center" wrapText="1"/>
    </xf>
    <xf numFmtId="0" fontId="7" fillId="16" borderId="23" xfId="0" applyFont="1" applyFill="1" applyBorder="1" applyAlignment="1">
      <alignment wrapText="1"/>
    </xf>
    <xf numFmtId="0" fontId="7" fillId="16" borderId="23" xfId="0" applyFont="1" applyFill="1" applyBorder="1" applyAlignment="1">
      <alignment horizontal="center"/>
    </xf>
    <xf numFmtId="8" fontId="7" fillId="16" borderId="23" xfId="0" applyNumberFormat="1" applyFont="1" applyFill="1" applyBorder="1" applyAlignment="1">
      <alignment horizontal="center" wrapText="1"/>
    </xf>
    <xf numFmtId="0" fontId="5" fillId="3" borderId="76" xfId="0" applyFont="1" applyFill="1" applyBorder="1" applyAlignment="1">
      <alignment horizontal="center" vertical="center"/>
    </xf>
    <xf numFmtId="164" fontId="7" fillId="16" borderId="52" xfId="0" applyNumberFormat="1" applyFont="1" applyFill="1" applyBorder="1" applyAlignment="1">
      <alignment horizontal="center"/>
    </xf>
    <xf numFmtId="164" fontId="11" fillId="2" borderId="77" xfId="0" applyNumberFormat="1" applyFont="1" applyFill="1" applyBorder="1" applyAlignment="1">
      <alignment horizontal="center" vertical="center"/>
    </xf>
    <xf numFmtId="0" fontId="5" fillId="15" borderId="26" xfId="0" applyFont="1" applyFill="1" applyBorder="1" applyAlignment="1">
      <alignment horizontal="center"/>
    </xf>
    <xf numFmtId="0" fontId="5" fillId="15" borderId="28" xfId="0" applyFont="1" applyFill="1" applyBorder="1" applyAlignment="1">
      <alignment horizontal="center"/>
    </xf>
    <xf numFmtId="1" fontId="5" fillId="15" borderId="28" xfId="0" applyNumberFormat="1" applyFont="1" applyFill="1" applyBorder="1" applyAlignment="1">
      <alignment horizontal="center"/>
    </xf>
    <xf numFmtId="0" fontId="5" fillId="15" borderId="28" xfId="0" applyFont="1" applyFill="1" applyBorder="1"/>
    <xf numFmtId="0" fontId="3" fillId="15" borderId="28" xfId="0" applyFont="1" applyFill="1" applyBorder="1" applyAlignment="1">
      <alignment horizontal="center"/>
    </xf>
    <xf numFmtId="164" fontId="5" fillId="15" borderId="28" xfId="0" applyNumberFormat="1" applyFont="1" applyFill="1" applyBorder="1" applyAlignment="1">
      <alignment horizontal="center"/>
    </xf>
    <xf numFmtId="164" fontId="5" fillId="15" borderId="46" xfId="0" applyNumberFormat="1" applyFont="1" applyFill="1" applyBorder="1" applyAlignment="1">
      <alignment horizontal="center"/>
    </xf>
    <xf numFmtId="164" fontId="5" fillId="15" borderId="47" xfId="0" applyNumberFormat="1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1" fontId="5" fillId="3" borderId="17" xfId="0" applyNumberFormat="1" applyFont="1" applyFill="1" applyBorder="1" applyAlignment="1">
      <alignment horizontal="center"/>
    </xf>
    <xf numFmtId="0" fontId="5" fillId="3" borderId="17" xfId="0" applyFont="1" applyFill="1" applyBorder="1"/>
    <xf numFmtId="0" fontId="3" fillId="3" borderId="17" xfId="0" applyFont="1" applyFill="1" applyBorder="1" applyAlignment="1">
      <alignment horizontal="center"/>
    </xf>
    <xf numFmtId="164" fontId="5" fillId="3" borderId="17" xfId="0" applyNumberFormat="1" applyFont="1" applyFill="1" applyBorder="1" applyAlignment="1">
      <alignment horizontal="center"/>
    </xf>
    <xf numFmtId="164" fontId="5" fillId="3" borderId="48" xfId="0" applyNumberFormat="1" applyFont="1" applyFill="1" applyBorder="1" applyAlignment="1">
      <alignment horizontal="center"/>
    </xf>
    <xf numFmtId="164" fontId="5" fillId="3" borderId="49" xfId="0" applyNumberFormat="1" applyFont="1" applyFill="1" applyBorder="1" applyAlignment="1">
      <alignment horizontal="center"/>
    </xf>
    <xf numFmtId="0" fontId="5" fillId="15" borderId="18" xfId="0" applyFont="1" applyFill="1" applyBorder="1" applyAlignment="1">
      <alignment horizontal="center"/>
    </xf>
    <xf numFmtId="0" fontId="5" fillId="15" borderId="17" xfId="0" applyFont="1" applyFill="1" applyBorder="1" applyAlignment="1">
      <alignment horizontal="center"/>
    </xf>
    <xf numFmtId="1" fontId="5" fillId="15" borderId="17" xfId="0" applyNumberFormat="1" applyFont="1" applyFill="1" applyBorder="1" applyAlignment="1">
      <alignment horizontal="center"/>
    </xf>
    <xf numFmtId="0" fontId="5" fillId="15" borderId="17" xfId="0" applyFont="1" applyFill="1" applyBorder="1"/>
    <xf numFmtId="0" fontId="3" fillId="15" borderId="17" xfId="0" applyFont="1" applyFill="1" applyBorder="1" applyAlignment="1">
      <alignment horizontal="center"/>
    </xf>
    <xf numFmtId="164" fontId="5" fillId="15" borderId="17" xfId="0" applyNumberFormat="1" applyFont="1" applyFill="1" applyBorder="1" applyAlignment="1">
      <alignment horizontal="center"/>
    </xf>
    <xf numFmtId="164" fontId="5" fillId="15" borderId="48" xfId="0" applyNumberFormat="1" applyFont="1" applyFill="1" applyBorder="1" applyAlignment="1">
      <alignment horizontal="center"/>
    </xf>
    <xf numFmtId="164" fontId="5" fillId="15" borderId="49" xfId="0" applyNumberFormat="1" applyFont="1" applyFill="1" applyBorder="1" applyAlignment="1">
      <alignment horizontal="center"/>
    </xf>
    <xf numFmtId="0" fontId="5" fillId="3" borderId="48" xfId="0" applyFont="1" applyFill="1" applyBorder="1" applyAlignment="1">
      <alignment horizontal="center"/>
    </xf>
    <xf numFmtId="164" fontId="5" fillId="15" borderId="49" xfId="0" applyNumberFormat="1" applyFont="1" applyFill="1" applyBorder="1" applyAlignment="1">
      <alignment horizontal="center" wrapText="1"/>
    </xf>
    <xf numFmtId="164" fontId="5" fillId="3" borderId="49" xfId="0" applyNumberFormat="1" applyFont="1" applyFill="1" applyBorder="1" applyAlignment="1">
      <alignment horizontal="center" wrapText="1"/>
    </xf>
    <xf numFmtId="0" fontId="5" fillId="3" borderId="68" xfId="0" applyFont="1" applyFill="1" applyBorder="1" applyAlignment="1">
      <alignment horizontal="center"/>
    </xf>
    <xf numFmtId="0" fontId="5" fillId="3" borderId="68" xfId="0" applyFont="1" applyFill="1" applyBorder="1"/>
    <xf numFmtId="0" fontId="3" fillId="3" borderId="68" xfId="0" applyFont="1" applyFill="1" applyBorder="1" applyAlignment="1">
      <alignment horizontal="center"/>
    </xf>
    <xf numFmtId="164" fontId="5" fillId="3" borderId="68" xfId="0" applyNumberFormat="1" applyFont="1" applyFill="1" applyBorder="1" applyAlignment="1">
      <alignment horizontal="center"/>
    </xf>
    <xf numFmtId="164" fontId="5" fillId="3" borderId="78" xfId="0" applyNumberFormat="1" applyFont="1" applyFill="1" applyBorder="1" applyAlignment="1">
      <alignment horizontal="center"/>
    </xf>
    <xf numFmtId="164" fontId="5" fillId="3" borderId="79" xfId="0" applyNumberFormat="1" applyFont="1" applyFill="1" applyBorder="1" applyAlignment="1">
      <alignment horizontal="center"/>
    </xf>
    <xf numFmtId="0" fontId="5" fillId="15" borderId="40" xfId="0" applyFont="1" applyFill="1" applyBorder="1" applyAlignment="1">
      <alignment horizontal="center"/>
    </xf>
    <xf numFmtId="0" fontId="5" fillId="15" borderId="41" xfId="0" applyFont="1" applyFill="1" applyBorder="1" applyAlignment="1">
      <alignment horizontal="center"/>
    </xf>
    <xf numFmtId="0" fontId="3" fillId="15" borderId="67" xfId="0" applyFont="1" applyFill="1" applyBorder="1" applyAlignment="1">
      <alignment horizontal="center"/>
    </xf>
    <xf numFmtId="0" fontId="5" fillId="3" borderId="69" xfId="0" applyFont="1" applyFill="1" applyBorder="1" applyAlignment="1">
      <alignment horizontal="center"/>
    </xf>
    <xf numFmtId="0" fontId="5" fillId="3" borderId="80" xfId="0" applyFont="1" applyFill="1" applyBorder="1" applyAlignment="1">
      <alignment horizontal="center"/>
    </xf>
    <xf numFmtId="0" fontId="5" fillId="3" borderId="71" xfId="0" applyFont="1" applyFill="1" applyBorder="1" applyAlignment="1">
      <alignment horizontal="center"/>
    </xf>
    <xf numFmtId="0" fontId="5" fillId="15" borderId="33" xfId="0" applyFont="1" applyFill="1" applyBorder="1" applyAlignment="1">
      <alignment horizontal="center"/>
    </xf>
    <xf numFmtId="0" fontId="5" fillId="15" borderId="42" xfId="0" applyFont="1" applyFill="1" applyBorder="1" applyAlignment="1">
      <alignment horizontal="center"/>
    </xf>
    <xf numFmtId="0" fontId="5" fillId="15" borderId="23" xfId="0" applyFont="1" applyFill="1" applyBorder="1" applyAlignment="1">
      <alignment horizontal="center"/>
    </xf>
    <xf numFmtId="0" fontId="5" fillId="15" borderId="23" xfId="0" applyFont="1" applyFill="1" applyBorder="1"/>
    <xf numFmtId="164" fontId="5" fillId="15" borderId="23" xfId="0" applyNumberFormat="1" applyFont="1" applyFill="1" applyBorder="1" applyAlignment="1">
      <alignment horizontal="center"/>
    </xf>
    <xf numFmtId="164" fontId="5" fillId="15" borderId="52" xfId="0" applyNumberFormat="1" applyFont="1" applyFill="1" applyBorder="1" applyAlignment="1">
      <alignment horizontal="center"/>
    </xf>
    <xf numFmtId="164" fontId="5" fillId="15" borderId="53" xfId="0" applyNumberFormat="1" applyFont="1" applyFill="1" applyBorder="1" applyAlignment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28" xfId="0" applyFont="1" applyFill="1" applyBorder="1" applyAlignment="1">
      <alignment horizontal="center"/>
    </xf>
    <xf numFmtId="1" fontId="7" fillId="15" borderId="28" xfId="0" applyNumberFormat="1" applyFont="1" applyFill="1" applyBorder="1" applyAlignment="1">
      <alignment horizontal="center"/>
    </xf>
    <xf numFmtId="0" fontId="7" fillId="15" borderId="28" xfId="0" applyFont="1" applyFill="1" applyBorder="1"/>
    <xf numFmtId="0" fontId="10" fillId="15" borderId="28" xfId="0" applyFont="1" applyFill="1" applyBorder="1" applyAlignment="1">
      <alignment horizontal="center"/>
    </xf>
    <xf numFmtId="164" fontId="7" fillId="15" borderId="46" xfId="0" applyNumberFormat="1" applyFont="1" applyFill="1" applyBorder="1" applyAlignment="1">
      <alignment horizontal="center"/>
    </xf>
    <xf numFmtId="164" fontId="7" fillId="15" borderId="47" xfId="0" applyNumberFormat="1" applyFont="1" applyFill="1" applyBorder="1" applyAlignment="1">
      <alignment horizontal="center"/>
    </xf>
    <xf numFmtId="0" fontId="7" fillId="16" borderId="18" xfId="0" applyFont="1" applyFill="1" applyBorder="1" applyAlignment="1">
      <alignment horizontal="center"/>
    </xf>
    <xf numFmtId="0" fontId="7" fillId="16" borderId="41" xfId="0" applyFont="1" applyFill="1" applyBorder="1" applyAlignment="1">
      <alignment horizontal="center"/>
    </xf>
    <xf numFmtId="1" fontId="7" fillId="16" borderId="17" xfId="0" applyNumberFormat="1" applyFont="1" applyFill="1" applyBorder="1" applyAlignment="1">
      <alignment horizontal="center"/>
    </xf>
    <xf numFmtId="0" fontId="7" fillId="16" borderId="17" xfId="0" applyFont="1" applyFill="1" applyBorder="1"/>
    <xf numFmtId="0" fontId="10" fillId="16" borderId="17" xfId="0" applyFont="1" applyFill="1" applyBorder="1" applyAlignment="1">
      <alignment horizontal="center"/>
    </xf>
    <xf numFmtId="164" fontId="7" fillId="16" borderId="17" xfId="0" applyNumberFormat="1" applyFont="1" applyFill="1" applyBorder="1" applyAlignment="1">
      <alignment horizontal="center"/>
    </xf>
    <xf numFmtId="164" fontId="7" fillId="16" borderId="48" xfId="0" applyNumberFormat="1" applyFont="1" applyFill="1" applyBorder="1" applyAlignment="1">
      <alignment horizontal="center"/>
    </xf>
    <xf numFmtId="164" fontId="7" fillId="16" borderId="49" xfId="0" applyNumberFormat="1" applyFont="1" applyFill="1" applyBorder="1" applyAlignment="1">
      <alignment horizontal="center"/>
    </xf>
    <xf numFmtId="0" fontId="7" fillId="15" borderId="41" xfId="0" applyFont="1" applyFill="1" applyBorder="1" applyAlignment="1">
      <alignment horizontal="center"/>
    </xf>
    <xf numFmtId="1" fontId="7" fillId="15" borderId="17" xfId="0" applyNumberFormat="1" applyFont="1" applyFill="1" applyBorder="1" applyAlignment="1">
      <alignment horizontal="center"/>
    </xf>
    <xf numFmtId="0" fontId="7" fillId="15" borderId="17" xfId="0" applyFont="1" applyFill="1" applyBorder="1"/>
    <xf numFmtId="0" fontId="10" fillId="15" borderId="17" xfId="0" applyFont="1" applyFill="1" applyBorder="1" applyAlignment="1">
      <alignment horizontal="center"/>
    </xf>
    <xf numFmtId="164" fontId="7" fillId="15" borderId="17" xfId="0" applyNumberFormat="1" applyFont="1" applyFill="1" applyBorder="1" applyAlignment="1">
      <alignment horizontal="center"/>
    </xf>
    <xf numFmtId="164" fontId="7" fillId="15" borderId="49" xfId="0" applyNumberFormat="1" applyFont="1" applyFill="1" applyBorder="1" applyAlignment="1">
      <alignment horizontal="center"/>
    </xf>
    <xf numFmtId="0" fontId="7" fillId="16" borderId="68" xfId="0" applyFont="1" applyFill="1" applyBorder="1" applyAlignment="1">
      <alignment horizontal="center"/>
    </xf>
    <xf numFmtId="1" fontId="7" fillId="16" borderId="68" xfId="0" applyNumberFormat="1" applyFont="1" applyFill="1" applyBorder="1" applyAlignment="1">
      <alignment horizontal="center"/>
    </xf>
    <xf numFmtId="0" fontId="7" fillId="16" borderId="68" xfId="0" applyFont="1" applyFill="1" applyBorder="1"/>
    <xf numFmtId="0" fontId="10" fillId="16" borderId="68" xfId="0" applyFont="1" applyFill="1" applyBorder="1" applyAlignment="1">
      <alignment horizontal="center"/>
    </xf>
    <xf numFmtId="0" fontId="7" fillId="16" borderId="17" xfId="0" applyFont="1" applyFill="1" applyBorder="1" applyAlignment="1">
      <alignment horizontal="center"/>
    </xf>
    <xf numFmtId="0" fontId="7" fillId="15" borderId="38" xfId="0" applyFont="1" applyFill="1" applyBorder="1" applyAlignment="1">
      <alignment horizontal="center"/>
    </xf>
    <xf numFmtId="0" fontId="7" fillId="15" borderId="38" xfId="0" applyFont="1" applyFill="1" applyBorder="1"/>
    <xf numFmtId="164" fontId="7" fillId="15" borderId="38" xfId="0" applyNumberFormat="1" applyFont="1" applyFill="1" applyBorder="1" applyAlignment="1">
      <alignment horizontal="center"/>
    </xf>
    <xf numFmtId="0" fontId="7" fillId="16" borderId="81" xfId="0" applyFont="1" applyFill="1" applyBorder="1" applyAlignment="1">
      <alignment horizontal="center"/>
    </xf>
    <xf numFmtId="0" fontId="7" fillId="15" borderId="81" xfId="0" applyFont="1" applyFill="1" applyBorder="1" applyAlignment="1">
      <alignment horizontal="center"/>
    </xf>
    <xf numFmtId="0" fontId="5" fillId="16" borderId="17" xfId="0" applyFont="1" applyFill="1" applyBorder="1"/>
    <xf numFmtId="0" fontId="7" fillId="2" borderId="26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/>
    </xf>
    <xf numFmtId="0" fontId="5" fillId="2" borderId="49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1" fontId="5" fillId="2" borderId="38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vertical="center"/>
    </xf>
    <xf numFmtId="164" fontId="5" fillId="2" borderId="38" xfId="0" applyNumberFormat="1" applyFont="1" applyFill="1" applyBorder="1" applyAlignment="1">
      <alignment horizontal="center" vertical="center"/>
    </xf>
    <xf numFmtId="164" fontId="5" fillId="2" borderId="82" xfId="0" applyNumberFormat="1" applyFont="1" applyFill="1" applyBorder="1" applyAlignment="1">
      <alignment horizontal="center" vertical="center"/>
    </xf>
    <xf numFmtId="164" fontId="5" fillId="2" borderId="83" xfId="0" applyNumberFormat="1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1" fontId="5" fillId="2" borderId="68" xfId="0" applyNumberFormat="1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vertical="center"/>
    </xf>
    <xf numFmtId="0" fontId="6" fillId="2" borderId="68" xfId="0" applyFont="1" applyFill="1" applyBorder="1" applyAlignment="1">
      <alignment horizontal="center" vertical="center"/>
    </xf>
    <xf numFmtId="1" fontId="5" fillId="2" borderId="17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48" xfId="0" applyNumberFormat="1" applyFont="1" applyFill="1" applyBorder="1" applyAlignment="1">
      <alignment horizontal="center" vertical="center"/>
    </xf>
    <xf numFmtId="164" fontId="5" fillId="2" borderId="49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164" fontId="5" fillId="2" borderId="68" xfId="0" applyNumberFormat="1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164" fontId="5" fillId="2" borderId="79" xfId="0" applyNumberFormat="1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/>
    </xf>
    <xf numFmtId="0" fontId="6" fillId="2" borderId="85" xfId="0" applyFont="1" applyFill="1" applyBorder="1" applyAlignment="1">
      <alignment horizontal="center" vertical="center"/>
    </xf>
    <xf numFmtId="0" fontId="22" fillId="2" borderId="85" xfId="0" applyFont="1" applyFill="1" applyBorder="1" applyAlignment="1">
      <alignment vertical="center"/>
    </xf>
    <xf numFmtId="0" fontId="6" fillId="2" borderId="85" xfId="0" applyFont="1" applyFill="1" applyBorder="1" applyAlignment="1">
      <alignment vertical="center"/>
    </xf>
    <xf numFmtId="0" fontId="22" fillId="2" borderId="86" xfId="0" applyFont="1" applyFill="1" applyBorder="1" applyAlignment="1">
      <alignment vertical="center"/>
    </xf>
    <xf numFmtId="0" fontId="22" fillId="2" borderId="87" xfId="0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164" fontId="6" fillId="2" borderId="67" xfId="0" applyNumberFormat="1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5" fillId="2" borderId="88" xfId="0" applyFont="1" applyFill="1" applyBorder="1" applyAlignment="1">
      <alignment horizontal="center" vertical="center"/>
    </xf>
    <xf numFmtId="1" fontId="6" fillId="2" borderId="38" xfId="0" applyNumberFormat="1" applyFont="1" applyFill="1" applyBorder="1" applyAlignment="1">
      <alignment horizontal="center" vertical="center" wrapText="1"/>
    </xf>
    <xf numFmtId="8" fontId="6" fillId="2" borderId="38" xfId="0" applyNumberFormat="1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  <xf numFmtId="8" fontId="6" fillId="2" borderId="67" xfId="0" applyNumberFormat="1" applyFont="1" applyFill="1" applyBorder="1" applyAlignment="1">
      <alignment horizontal="center" vertical="center" wrapText="1"/>
    </xf>
    <xf numFmtId="0" fontId="6" fillId="2" borderId="69" xfId="0" applyFont="1" applyFill="1" applyBorder="1" applyAlignment="1">
      <alignment horizontal="center" vertical="center"/>
    </xf>
    <xf numFmtId="1" fontId="6" fillId="2" borderId="68" xfId="0" applyNumberFormat="1" applyFont="1" applyFill="1" applyBorder="1" applyAlignment="1">
      <alignment horizontal="center" vertical="center" wrapText="1"/>
    </xf>
    <xf numFmtId="8" fontId="6" fillId="2" borderId="68" xfId="0" applyNumberFormat="1" applyFont="1" applyFill="1" applyBorder="1" applyAlignment="1">
      <alignment horizontal="center" vertical="center" wrapText="1"/>
    </xf>
    <xf numFmtId="8" fontId="6" fillId="2" borderId="17" xfId="0" applyNumberFormat="1" applyFont="1" applyFill="1" applyBorder="1" applyAlignment="1">
      <alignment horizontal="center" vertical="center" wrapText="1"/>
    </xf>
    <xf numFmtId="164" fontId="6" fillId="2" borderId="79" xfId="0" applyNumberFormat="1" applyFont="1" applyFill="1" applyBorder="1" applyAlignment="1">
      <alignment horizontal="center" vertical="center"/>
    </xf>
    <xf numFmtId="8" fontId="7" fillId="15" borderId="67" xfId="0" applyNumberFormat="1" applyFont="1" applyFill="1" applyBorder="1" applyAlignment="1">
      <alignment horizontal="center" wrapText="1"/>
    </xf>
    <xf numFmtId="0" fontId="7" fillId="0" borderId="19" xfId="0" applyFont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0" fontId="7" fillId="16" borderId="66" xfId="0" applyFont="1" applyFill="1" applyBorder="1" applyAlignment="1">
      <alignment horizontal="center"/>
    </xf>
    <xf numFmtId="164" fontId="7" fillId="16" borderId="89" xfId="0" applyNumberFormat="1" applyFont="1" applyFill="1" applyBorder="1" applyAlignment="1">
      <alignment horizontal="center"/>
    </xf>
    <xf numFmtId="0" fontId="5" fillId="2" borderId="66" xfId="0" applyFont="1" applyFill="1" applyBorder="1"/>
    <xf numFmtId="0" fontId="17" fillId="2" borderId="66" xfId="0" applyFont="1" applyFill="1" applyBorder="1"/>
    <xf numFmtId="0" fontId="10" fillId="15" borderId="66" xfId="0" applyFont="1" applyFill="1" applyBorder="1" applyAlignment="1">
      <alignment horizontal="right"/>
    </xf>
    <xf numFmtId="0" fontId="5" fillId="0" borderId="56" xfId="0" applyFont="1" applyBorder="1" applyAlignment="1">
      <alignment horizontal="left" vertical="center" wrapText="1"/>
    </xf>
    <xf numFmtId="0" fontId="5" fillId="0" borderId="17" xfId="0" applyFont="1" applyBorder="1" applyAlignment="1">
      <alignment wrapText="1"/>
    </xf>
    <xf numFmtId="0" fontId="19" fillId="2" borderId="10" xfId="0" applyFont="1" applyFill="1" applyBorder="1" applyAlignment="1">
      <alignment horizontal="left" vertical="center" wrapText="1"/>
    </xf>
    <xf numFmtId="0" fontId="2" fillId="0" borderId="11" xfId="0" applyFont="1" applyBorder="1"/>
    <xf numFmtId="0" fontId="2" fillId="0" borderId="12" xfId="0" applyFont="1" applyBorder="1"/>
    <xf numFmtId="0" fontId="18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9" fillId="14" borderId="10" xfId="0" applyFont="1" applyFill="1" applyBorder="1" applyAlignment="1">
      <alignment horizontal="left" vertical="center"/>
    </xf>
    <xf numFmtId="0" fontId="1" fillId="5" borderId="59" xfId="0" applyFont="1" applyFill="1" applyBorder="1" applyAlignment="1">
      <alignment horizontal="left" vertical="center"/>
    </xf>
    <xf numFmtId="0" fontId="2" fillId="0" borderId="60" xfId="0" applyFont="1" applyBorder="1"/>
    <xf numFmtId="0" fontId="2" fillId="0" borderId="61" xfId="0" applyFont="1" applyBorder="1"/>
    <xf numFmtId="0" fontId="1" fillId="2" borderId="59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3" fillId="14" borderId="59" xfId="0" applyFont="1" applyFill="1" applyBorder="1" applyAlignment="1">
      <alignment vertical="center"/>
    </xf>
    <xf numFmtId="0" fontId="11" fillId="14" borderId="10" xfId="0" applyFont="1" applyFill="1" applyBorder="1" applyAlignment="1">
      <alignment horizontal="right" vertical="center"/>
    </xf>
    <xf numFmtId="0" fontId="3" fillId="14" borderId="7" xfId="0" applyFont="1" applyFill="1" applyBorder="1" applyAlignment="1">
      <alignment vertical="center"/>
    </xf>
    <xf numFmtId="0" fontId="2" fillId="0" borderId="8" xfId="0" applyFont="1" applyBorder="1"/>
    <xf numFmtId="0" fontId="2" fillId="0" borderId="9" xfId="0" applyFont="1" applyBorder="1"/>
    <xf numFmtId="0" fontId="3" fillId="14" borderId="10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21" fillId="14" borderId="10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/>
    </xf>
    <xf numFmtId="0" fontId="19" fillId="14" borderId="1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right" vertical="center"/>
    </xf>
    <xf numFmtId="0" fontId="3" fillId="5" borderId="1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5" borderId="24" xfId="0" applyFont="1" applyFill="1" applyBorder="1" applyAlignment="1">
      <alignment horizontal="left" vertical="center"/>
    </xf>
    <xf numFmtId="0" fontId="2" fillId="0" borderId="25" xfId="0" applyFont="1" applyBorder="1"/>
    <xf numFmtId="0" fontId="4" fillId="6" borderId="24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horizontal="right" vertical="center"/>
    </xf>
    <xf numFmtId="0" fontId="3" fillId="8" borderId="10" xfId="0" applyFont="1" applyFill="1" applyBorder="1" applyAlignment="1">
      <alignment horizontal="right" vertical="center"/>
    </xf>
    <xf numFmtId="0" fontId="4" fillId="7" borderId="10" xfId="0" applyFont="1" applyFill="1" applyBorder="1" applyAlignment="1">
      <alignment horizontal="left" vertical="center"/>
    </xf>
    <xf numFmtId="0" fontId="4" fillId="7" borderId="24" xfId="0" applyFont="1" applyFill="1" applyBorder="1" applyAlignment="1">
      <alignment horizontal="left" vertical="center"/>
    </xf>
    <xf numFmtId="0" fontId="4" fillId="8" borderId="24" xfId="0" applyFont="1" applyFill="1" applyBorder="1" applyAlignment="1">
      <alignment horizontal="left" vertical="center"/>
    </xf>
    <xf numFmtId="0" fontId="4" fillId="9" borderId="7" xfId="0" applyFont="1" applyFill="1" applyBorder="1" applyAlignment="1">
      <alignment horizontal="left" vertical="center"/>
    </xf>
    <xf numFmtId="0" fontId="3" fillId="9" borderId="10" xfId="0" applyFont="1" applyFill="1" applyBorder="1" applyAlignment="1">
      <alignment horizontal="right" vertical="center"/>
    </xf>
    <xf numFmtId="0" fontId="3" fillId="10" borderId="10" xfId="0" applyFont="1" applyFill="1" applyBorder="1" applyAlignment="1">
      <alignment horizontal="right" vertical="center"/>
    </xf>
    <xf numFmtId="0" fontId="3" fillId="11" borderId="7" xfId="0" applyFont="1" applyFill="1" applyBorder="1" applyAlignment="1">
      <alignment horizontal="right" vertical="center"/>
    </xf>
    <xf numFmtId="0" fontId="4" fillId="10" borderId="24" xfId="0" applyFont="1" applyFill="1" applyBorder="1" applyAlignment="1">
      <alignment horizontal="left" vertical="center"/>
    </xf>
    <xf numFmtId="0" fontId="4" fillId="11" borderId="24" xfId="0" applyFont="1" applyFill="1" applyBorder="1" applyAlignment="1">
      <alignment horizontal="left" vertical="center"/>
    </xf>
    <xf numFmtId="0" fontId="4" fillId="12" borderId="10" xfId="0" applyFont="1" applyFill="1" applyBorder="1" applyAlignment="1">
      <alignment horizontal="left" vertical="center"/>
    </xf>
    <xf numFmtId="0" fontId="3" fillId="12" borderId="10" xfId="0" applyFont="1" applyFill="1" applyBorder="1" applyAlignment="1">
      <alignment horizontal="right" vertical="center"/>
    </xf>
    <xf numFmtId="0" fontId="3" fillId="12" borderId="59" xfId="0" applyFont="1" applyFill="1" applyBorder="1" applyAlignment="1">
      <alignment horizontal="right" vertical="center"/>
    </xf>
    <xf numFmtId="0" fontId="3" fillId="13" borderId="10" xfId="0" applyFont="1" applyFill="1" applyBorder="1" applyAlignment="1">
      <alignment horizontal="right" vertical="center"/>
    </xf>
    <xf numFmtId="0" fontId="3" fillId="12" borderId="10" xfId="0" applyFont="1" applyFill="1" applyBorder="1" applyAlignment="1">
      <alignment horizontal="left" vertical="center"/>
    </xf>
    <xf numFmtId="0" fontId="4" fillId="13" borderId="10" xfId="0" applyFont="1" applyFill="1" applyBorder="1" applyAlignment="1">
      <alignment horizontal="left" vertical="center"/>
    </xf>
    <xf numFmtId="0" fontId="4" fillId="14" borderId="24" xfId="0" applyFont="1" applyFill="1" applyBorder="1" applyAlignment="1">
      <alignment horizontal="left" vertical="center"/>
    </xf>
    <xf numFmtId="0" fontId="3" fillId="14" borderId="10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/>
    </xf>
    <xf numFmtId="0" fontId="17" fillId="2" borderId="1" xfId="0" applyFont="1" applyFill="1" applyBorder="1"/>
    <xf numFmtId="0" fontId="19" fillId="2" borderId="10" xfId="0" applyFont="1" applyFill="1" applyBorder="1" applyAlignment="1">
      <alignment horizontal="left" vertical="center"/>
    </xf>
  </cellXfs>
  <cellStyles count="1">
    <cellStyle name="Normal" xfId="0" builtinId="0"/>
  </cellStyles>
  <dxfs count="432"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</dxfs>
  <tableStyles count="216">
    <tableStyle name="Atelier Retail Intro-style" pivot="0" count="2" xr9:uid="{00000000-0011-0000-FFFF-FFFF00000000}">
      <tableStyleElement type="firstRowStripe" dxfId="431"/>
      <tableStyleElement type="secondRowStripe" dxfId="430"/>
    </tableStyle>
    <tableStyle name="Atelier Retail Intro-style 2" pivot="0" count="2" xr9:uid="{00000000-0011-0000-FFFF-FFFF01000000}">
      <tableStyleElement type="firstRowStripe" dxfId="429"/>
      <tableStyleElement type="secondRowStripe" dxfId="428"/>
    </tableStyle>
    <tableStyle name="Atelier Retail Intro-style 3" pivot="0" count="2" xr9:uid="{00000000-0011-0000-FFFF-FFFF02000000}">
      <tableStyleElement type="firstRowStripe" dxfId="427"/>
      <tableStyleElement type="secondRowStripe" dxfId="426"/>
    </tableStyle>
    <tableStyle name="Atelier Retail Intro-style 4" pivot="0" count="2" xr9:uid="{00000000-0011-0000-FFFF-FFFF03000000}">
      <tableStyleElement type="firstRowStripe" dxfId="425"/>
      <tableStyleElement type="secondRowStripe" dxfId="424"/>
    </tableStyle>
    <tableStyle name="Atelier Retail Intro-style 5" pivot="0" count="2" xr9:uid="{00000000-0011-0000-FFFF-FFFF04000000}">
      <tableStyleElement type="firstRowStripe" dxfId="423"/>
      <tableStyleElement type="secondRowStripe" dxfId="422"/>
    </tableStyle>
    <tableStyle name="Atelier Retail Intro-style 6" pivot="0" count="2" xr9:uid="{00000000-0011-0000-FFFF-FFFF05000000}">
      <tableStyleElement type="firstRowStripe" dxfId="421"/>
      <tableStyleElement type="secondRowStripe" dxfId="420"/>
    </tableStyle>
    <tableStyle name="Atelier Retail Intro-style 7" pivot="0" count="2" xr9:uid="{00000000-0011-0000-FFFF-FFFF06000000}">
      <tableStyleElement type="firstRowStripe" dxfId="419"/>
      <tableStyleElement type="secondRowStripe" dxfId="418"/>
    </tableStyle>
    <tableStyle name="Atelier Retail Intro-style 8" pivot="0" count="2" xr9:uid="{00000000-0011-0000-FFFF-FFFF07000000}">
      <tableStyleElement type="firstRowStripe" dxfId="417"/>
      <tableStyleElement type="secondRowStripe" dxfId="416"/>
    </tableStyle>
    <tableStyle name="Atelier Retail Intro-style 9" pivot="0" count="2" xr9:uid="{00000000-0011-0000-FFFF-FFFF08000000}">
      <tableStyleElement type="firstRowStripe" dxfId="415"/>
      <tableStyleElement type="secondRowStripe" dxfId="414"/>
    </tableStyle>
    <tableStyle name="Atelier Retail Intro-style 10" pivot="0" count="2" xr9:uid="{00000000-0011-0000-FFFF-FFFF09000000}">
      <tableStyleElement type="firstRowStripe" dxfId="413"/>
      <tableStyleElement type="secondRowStripe" dxfId="412"/>
    </tableStyle>
    <tableStyle name="Atelier Retail Intro-style 11" pivot="0" count="2" xr9:uid="{00000000-0011-0000-FFFF-FFFF0A000000}">
      <tableStyleElement type="firstRowStripe" dxfId="411"/>
      <tableStyleElement type="secondRowStripe" dxfId="410"/>
    </tableStyle>
    <tableStyle name="Atelier Retail Intro-style 12" pivot="0" count="2" xr9:uid="{00000000-0011-0000-FFFF-FFFF0B000000}">
      <tableStyleElement type="firstRowStripe" dxfId="409"/>
      <tableStyleElement type="secondRowStripe" dxfId="408"/>
    </tableStyle>
    <tableStyle name="Atelier Retail Intro-style 13" pivot="0" count="2" xr9:uid="{00000000-0011-0000-FFFF-FFFF0C000000}">
      <tableStyleElement type="firstRowStripe" dxfId="407"/>
      <tableStyleElement type="secondRowStripe" dxfId="406"/>
    </tableStyle>
    <tableStyle name="Atelier Retail Intro-style 14" pivot="0" count="2" xr9:uid="{00000000-0011-0000-FFFF-FFFF0D000000}">
      <tableStyleElement type="firstRowStripe" dxfId="405"/>
      <tableStyleElement type="secondRowStripe" dxfId="404"/>
    </tableStyle>
    <tableStyle name="Atelier Retail Intro-style 15" pivot="0" count="2" xr9:uid="{00000000-0011-0000-FFFF-FFFF0E000000}">
      <tableStyleElement type="firstRowStripe" dxfId="403"/>
      <tableStyleElement type="secondRowStripe" dxfId="402"/>
    </tableStyle>
    <tableStyle name="Atelier Retail Intro-style 16" pivot="0" count="2" xr9:uid="{00000000-0011-0000-FFFF-FFFF0F000000}">
      <tableStyleElement type="firstRowStripe" dxfId="401"/>
      <tableStyleElement type="secondRowStripe" dxfId="400"/>
    </tableStyle>
    <tableStyle name="Atelier Retail Intro-style 17" pivot="0" count="2" xr9:uid="{00000000-0011-0000-FFFF-FFFF10000000}">
      <tableStyleElement type="firstRowStripe" dxfId="399"/>
      <tableStyleElement type="secondRowStripe" dxfId="398"/>
    </tableStyle>
    <tableStyle name="Atelier Retail Intro-style 18" pivot="0" count="2" xr9:uid="{00000000-0011-0000-FFFF-FFFF11000000}">
      <tableStyleElement type="firstRowStripe" dxfId="397"/>
      <tableStyleElement type="secondRowStripe" dxfId="396"/>
    </tableStyle>
    <tableStyle name="Atelier Complete Intro-style" pivot="0" count="2" xr9:uid="{00000000-0011-0000-FFFF-FFFF12000000}">
      <tableStyleElement type="firstRowStripe" dxfId="395"/>
      <tableStyleElement type="secondRowStripe" dxfId="394"/>
    </tableStyle>
    <tableStyle name="Atelier Complete Intro-style 2" pivot="0" count="2" xr9:uid="{00000000-0011-0000-FFFF-FFFF13000000}">
      <tableStyleElement type="firstRowStripe" dxfId="393"/>
      <tableStyleElement type="secondRowStripe" dxfId="392"/>
    </tableStyle>
    <tableStyle name="Atelier Complete Intro-style 3" pivot="0" count="2" xr9:uid="{00000000-0011-0000-FFFF-FFFF14000000}">
      <tableStyleElement type="firstRowStripe" dxfId="391"/>
      <tableStyleElement type="secondRowStripe" dxfId="390"/>
    </tableStyle>
    <tableStyle name="Atelier Complete Intro-style 4" pivot="0" count="2" xr9:uid="{00000000-0011-0000-FFFF-FFFF15000000}">
      <tableStyleElement type="firstRowStripe" dxfId="389"/>
      <tableStyleElement type="secondRowStripe" dxfId="388"/>
    </tableStyle>
    <tableStyle name="Atelier Complete Intro-style 5" pivot="0" count="2" xr9:uid="{00000000-0011-0000-FFFF-FFFF16000000}">
      <tableStyleElement type="firstRowStripe" dxfId="387"/>
      <tableStyleElement type="secondRowStripe" dxfId="386"/>
    </tableStyle>
    <tableStyle name="Atelier Complete Intro-style 6" pivot="0" count="2" xr9:uid="{00000000-0011-0000-FFFF-FFFF17000000}">
      <tableStyleElement type="firstRowStripe" dxfId="385"/>
      <tableStyleElement type="secondRowStripe" dxfId="384"/>
    </tableStyle>
    <tableStyle name="Atelier Complete Intro-style 7" pivot="0" count="2" xr9:uid="{00000000-0011-0000-FFFF-FFFF18000000}">
      <tableStyleElement type="firstRowStripe" dxfId="383"/>
      <tableStyleElement type="secondRowStripe" dxfId="382"/>
    </tableStyle>
    <tableStyle name="Atelier Complete Intro-style 8" pivot="0" count="2" xr9:uid="{00000000-0011-0000-FFFF-FFFF19000000}">
      <tableStyleElement type="firstRowStripe" dxfId="381"/>
      <tableStyleElement type="secondRowStripe" dxfId="380"/>
    </tableStyle>
    <tableStyle name="Atelier Complete Intro-style 9" pivot="0" count="2" xr9:uid="{00000000-0011-0000-FFFF-FFFF1A000000}">
      <tableStyleElement type="firstRowStripe" dxfId="379"/>
      <tableStyleElement type="secondRowStripe" dxfId="378"/>
    </tableStyle>
    <tableStyle name="Atelier Complete Intro-style 10" pivot="0" count="2" xr9:uid="{00000000-0011-0000-FFFF-FFFF1B000000}">
      <tableStyleElement type="firstRowStripe" dxfId="377"/>
      <tableStyleElement type="secondRowStripe" dxfId="376"/>
    </tableStyle>
    <tableStyle name="Atelier Complete Intro-style 11" pivot="0" count="2" xr9:uid="{00000000-0011-0000-FFFF-FFFF1C000000}">
      <tableStyleElement type="firstRowStripe" dxfId="375"/>
      <tableStyleElement type="secondRowStripe" dxfId="374"/>
    </tableStyle>
    <tableStyle name="Atelier Complete Intro-style 12" pivot="0" count="2" xr9:uid="{00000000-0011-0000-FFFF-FFFF1D000000}">
      <tableStyleElement type="firstRowStripe" dxfId="373"/>
      <tableStyleElement type="secondRowStripe" dxfId="372"/>
    </tableStyle>
    <tableStyle name="Atelier Complete Intro-style 13" pivot="0" count="2" xr9:uid="{00000000-0011-0000-FFFF-FFFF1E000000}">
      <tableStyleElement type="firstRowStripe" dxfId="371"/>
      <tableStyleElement type="secondRowStripe" dxfId="370"/>
    </tableStyle>
    <tableStyle name="Atelier Complete Intro-style 14" pivot="0" count="2" xr9:uid="{00000000-0011-0000-FFFF-FFFF1F000000}">
      <tableStyleElement type="firstRowStripe" dxfId="369"/>
      <tableStyleElement type="secondRowStripe" dxfId="368"/>
    </tableStyle>
    <tableStyle name="Atelier Complete Intro-style 15" pivot="0" count="2" xr9:uid="{00000000-0011-0000-FFFF-FFFF20000000}">
      <tableStyleElement type="firstRowStripe" dxfId="367"/>
      <tableStyleElement type="secondRowStripe" dxfId="366"/>
    </tableStyle>
    <tableStyle name="Atelier Complete Intro-style 16" pivot="0" count="2" xr9:uid="{00000000-0011-0000-FFFF-FFFF21000000}">
      <tableStyleElement type="firstRowStripe" dxfId="365"/>
      <tableStyleElement type="secondRowStripe" dxfId="364"/>
    </tableStyle>
    <tableStyle name="Atelier Complete Intro-style 17" pivot="0" count="2" xr9:uid="{00000000-0011-0000-FFFF-FFFF22000000}">
      <tableStyleElement type="firstRowStripe" dxfId="363"/>
      <tableStyleElement type="secondRowStripe" dxfId="362"/>
    </tableStyle>
    <tableStyle name="Atelier Complete Intro-style 18" pivot="0" count="2" xr9:uid="{00000000-0011-0000-FFFF-FFFF23000000}">
      <tableStyleElement type="firstRowStripe" dxfId="361"/>
      <tableStyleElement type="secondRowStripe" dxfId="360"/>
    </tableStyle>
    <tableStyle name="Atelier Complete Intro-style 19" pivot="0" count="2" xr9:uid="{00000000-0011-0000-FFFF-FFFF24000000}">
      <tableStyleElement type="firstRowStripe" dxfId="359"/>
      <tableStyleElement type="secondRowStripe" dxfId="358"/>
    </tableStyle>
    <tableStyle name="Atelier Complete Intro-style 20" pivot="0" count="2" xr9:uid="{00000000-0011-0000-FFFF-FFFF25000000}">
      <tableStyleElement type="firstRowStripe" dxfId="357"/>
      <tableStyleElement type="secondRowStripe" dxfId="356"/>
    </tableStyle>
    <tableStyle name="Atelier Complete Intro-style 21" pivot="0" count="2" xr9:uid="{00000000-0011-0000-FFFF-FFFF26000000}">
      <tableStyleElement type="firstRowStripe" dxfId="355"/>
      <tableStyleElement type="secondRowStripe" dxfId="354"/>
    </tableStyle>
    <tableStyle name="Atelier Complete Intro-style 22" pivot="0" count="2" xr9:uid="{00000000-0011-0000-FFFF-FFFF27000000}">
      <tableStyleElement type="firstRowStripe" dxfId="353"/>
      <tableStyleElement type="secondRowStripe" dxfId="352"/>
    </tableStyle>
    <tableStyle name="Atelier Complete Intro-style 23" pivot="0" count="2" xr9:uid="{00000000-0011-0000-FFFF-FFFF28000000}">
      <tableStyleElement type="firstRowStripe" dxfId="351"/>
      <tableStyleElement type="secondRowStripe" dxfId="350"/>
    </tableStyle>
    <tableStyle name="Atelier Complete Intro-style 24" pivot="0" count="2" xr9:uid="{00000000-0011-0000-FFFF-FFFF29000000}">
      <tableStyleElement type="firstRowStripe" dxfId="349"/>
      <tableStyleElement type="secondRowStripe" dxfId="348"/>
    </tableStyle>
    <tableStyle name="Atelier Complete Intro-style 25" pivot="0" count="2" xr9:uid="{00000000-0011-0000-FFFF-FFFF2A000000}">
      <tableStyleElement type="firstRowStripe" dxfId="347"/>
      <tableStyleElement type="secondRowStripe" dxfId="346"/>
    </tableStyle>
    <tableStyle name="Atelier Complete Intro-style 26" pivot="0" count="2" xr9:uid="{00000000-0011-0000-FFFF-FFFF2B000000}">
      <tableStyleElement type="firstRowStripe" dxfId="345"/>
      <tableStyleElement type="secondRowStripe" dxfId="344"/>
    </tableStyle>
    <tableStyle name="Atelier Complete Intro-style 27" pivot="0" count="2" xr9:uid="{00000000-0011-0000-FFFF-FFFF2C000000}">
      <tableStyleElement type="firstRowStripe" dxfId="343"/>
      <tableStyleElement type="secondRowStripe" dxfId="342"/>
    </tableStyle>
    <tableStyle name="Atelier Complete Intro-style 28" pivot="0" count="2" xr9:uid="{00000000-0011-0000-FFFF-FFFF2D000000}">
      <tableStyleElement type="firstRowStripe" dxfId="341"/>
      <tableStyleElement type="secondRowStripe" dxfId="340"/>
    </tableStyle>
    <tableStyle name="Atelier Complete Intro-style 29" pivot="0" count="2" xr9:uid="{00000000-0011-0000-FFFF-FFFF2E000000}">
      <tableStyleElement type="firstRowStripe" dxfId="339"/>
      <tableStyleElement type="secondRowStripe" dxfId="338"/>
    </tableStyle>
    <tableStyle name="Atelier Complete Intro-style 30" pivot="0" count="2" xr9:uid="{00000000-0011-0000-FFFF-FFFF2F000000}">
      <tableStyleElement type="firstRowStripe" dxfId="337"/>
      <tableStyleElement type="secondRowStripe" dxfId="336"/>
    </tableStyle>
    <tableStyle name="Atelier Complete Intro-style 31" pivot="0" count="2" xr9:uid="{00000000-0011-0000-FFFF-FFFF30000000}">
      <tableStyleElement type="firstRowStripe" dxfId="335"/>
      <tableStyleElement type="secondRowStripe" dxfId="334"/>
    </tableStyle>
    <tableStyle name="Atelier Complete Intro-style 32" pivot="0" count="2" xr9:uid="{00000000-0011-0000-FFFF-FFFF31000000}">
      <tableStyleElement type="firstRowStripe" dxfId="333"/>
      <tableStyleElement type="secondRowStripe" dxfId="332"/>
    </tableStyle>
    <tableStyle name="Atelier Complete Intro-style 33" pivot="0" count="2" xr9:uid="{00000000-0011-0000-FFFF-FFFF32000000}">
      <tableStyleElement type="firstRowStripe" dxfId="331"/>
      <tableStyleElement type="secondRowStripe" dxfId="330"/>
    </tableStyle>
    <tableStyle name="Atelier Complete Intro-style 34" pivot="0" count="2" xr9:uid="{00000000-0011-0000-FFFF-FFFF33000000}">
      <tableStyleElement type="firstRowStripe" dxfId="329"/>
      <tableStyleElement type="secondRowStripe" dxfId="328"/>
    </tableStyle>
    <tableStyle name="Atelier Complete Intro-style 35" pivot="0" count="2" xr9:uid="{00000000-0011-0000-FFFF-FFFF34000000}">
      <tableStyleElement type="firstRowStripe" dxfId="327"/>
      <tableStyleElement type="secondRowStripe" dxfId="326"/>
    </tableStyle>
    <tableStyle name="Atelier Complete Intro-style 36" pivot="0" count="2" xr9:uid="{00000000-0011-0000-FFFF-FFFF35000000}">
      <tableStyleElement type="firstRowStripe" dxfId="325"/>
      <tableStyleElement type="secondRowStripe" dxfId="324"/>
    </tableStyle>
    <tableStyle name="Atelier Complete Intro-style 37" pivot="0" count="2" xr9:uid="{00000000-0011-0000-FFFF-FFFF36000000}">
      <tableStyleElement type="firstRowStripe" dxfId="323"/>
      <tableStyleElement type="secondRowStripe" dxfId="322"/>
    </tableStyle>
    <tableStyle name="Atelier Complete Intro-style 38" pivot="0" count="2" xr9:uid="{00000000-0011-0000-FFFF-FFFF37000000}">
      <tableStyleElement type="firstRowStripe" dxfId="321"/>
      <tableStyleElement type="secondRowStripe" dxfId="320"/>
    </tableStyle>
    <tableStyle name="Atelier Complete Intro-style 39" pivot="0" count="2" xr9:uid="{00000000-0011-0000-FFFF-FFFF38000000}">
      <tableStyleElement type="firstRowStripe" dxfId="319"/>
      <tableStyleElement type="secondRowStripe" dxfId="318"/>
    </tableStyle>
    <tableStyle name="Atelier Complete Intro-style 40" pivot="0" count="2" xr9:uid="{00000000-0011-0000-FFFF-FFFF39000000}">
      <tableStyleElement type="firstRowStripe" dxfId="317"/>
      <tableStyleElement type="secondRowStripe" dxfId="316"/>
    </tableStyle>
    <tableStyle name="Experience Retail Intro-style" pivot="0" count="2" xr9:uid="{00000000-0011-0000-FFFF-FFFF3A000000}">
      <tableStyleElement type="firstRowStripe" dxfId="315"/>
      <tableStyleElement type="secondRowStripe" dxfId="314"/>
    </tableStyle>
    <tableStyle name="Experience Retail Intro-style 2" pivot="0" count="2" xr9:uid="{00000000-0011-0000-FFFF-FFFF3B000000}">
      <tableStyleElement type="firstRowStripe" dxfId="313"/>
      <tableStyleElement type="secondRowStripe" dxfId="312"/>
    </tableStyle>
    <tableStyle name="Experience Retail Intro-style 3" pivot="0" count="2" xr9:uid="{00000000-0011-0000-FFFF-FFFF3C000000}">
      <tableStyleElement type="firstRowStripe" dxfId="311"/>
      <tableStyleElement type="secondRowStripe" dxfId="310"/>
    </tableStyle>
    <tableStyle name="Experience Retail Intro-style 4" pivot="0" count="2" xr9:uid="{00000000-0011-0000-FFFF-FFFF3D000000}">
      <tableStyleElement type="firstRowStripe" dxfId="309"/>
      <tableStyleElement type="secondRowStripe" dxfId="308"/>
    </tableStyle>
    <tableStyle name="Experience Retail Intro-style 5" pivot="0" count="2" xr9:uid="{00000000-0011-0000-FFFF-FFFF3E000000}">
      <tableStyleElement type="firstRowStripe" dxfId="307"/>
      <tableStyleElement type="secondRowStripe" dxfId="306"/>
    </tableStyle>
    <tableStyle name="Experience Retail Intro-style 6" pivot="0" count="2" xr9:uid="{00000000-0011-0000-FFFF-FFFF3F000000}">
      <tableStyleElement type="firstRowStripe" dxfId="305"/>
      <tableStyleElement type="secondRowStripe" dxfId="304"/>
    </tableStyle>
    <tableStyle name="Experience Retail Intro-style 7" pivot="0" count="2" xr9:uid="{00000000-0011-0000-FFFF-FFFF40000000}">
      <tableStyleElement type="firstRowStripe" dxfId="303"/>
      <tableStyleElement type="secondRowStripe" dxfId="302"/>
    </tableStyle>
    <tableStyle name="Experience Retail Intro-style 8" pivot="0" count="2" xr9:uid="{00000000-0011-0000-FFFF-FFFF41000000}">
      <tableStyleElement type="firstRowStripe" dxfId="301"/>
      <tableStyleElement type="secondRowStripe" dxfId="300"/>
    </tableStyle>
    <tableStyle name="Experience Retail Intro-style 9" pivot="0" count="2" xr9:uid="{00000000-0011-0000-FFFF-FFFF42000000}">
      <tableStyleElement type="firstRowStripe" dxfId="299"/>
      <tableStyleElement type="secondRowStripe" dxfId="298"/>
    </tableStyle>
    <tableStyle name="Experience Retail Intro-style 10" pivot="0" count="2" xr9:uid="{00000000-0011-0000-FFFF-FFFF43000000}">
      <tableStyleElement type="firstRowStripe" dxfId="297"/>
      <tableStyleElement type="secondRowStripe" dxfId="296"/>
    </tableStyle>
    <tableStyle name="Experience Retail Intro-style 11" pivot="0" count="2" xr9:uid="{00000000-0011-0000-FFFF-FFFF44000000}">
      <tableStyleElement type="firstRowStripe" dxfId="295"/>
      <tableStyleElement type="secondRowStripe" dxfId="294"/>
    </tableStyle>
    <tableStyle name="Experience Retail Intro-style 12" pivot="0" count="2" xr9:uid="{00000000-0011-0000-FFFF-FFFF45000000}">
      <tableStyleElement type="firstRowStripe" dxfId="293"/>
      <tableStyleElement type="secondRowStripe" dxfId="292"/>
    </tableStyle>
    <tableStyle name="Experience Retail Intro-style 13" pivot="0" count="2" xr9:uid="{00000000-0011-0000-FFFF-FFFF46000000}">
      <tableStyleElement type="firstRowStripe" dxfId="291"/>
      <tableStyleElement type="secondRowStripe" dxfId="290"/>
    </tableStyle>
    <tableStyle name="Experience Retail Intro-style 14" pivot="0" count="2" xr9:uid="{00000000-0011-0000-FFFF-FFFF47000000}">
      <tableStyleElement type="firstRowStripe" dxfId="289"/>
      <tableStyleElement type="secondRowStripe" dxfId="288"/>
    </tableStyle>
    <tableStyle name="Experience Retail Intro-style 15" pivot="0" count="2" xr9:uid="{00000000-0011-0000-FFFF-FFFF48000000}">
      <tableStyleElement type="firstRowStripe" dxfId="287"/>
      <tableStyleElement type="secondRowStripe" dxfId="286"/>
    </tableStyle>
    <tableStyle name="Experience Retail Intro-style 16" pivot="0" count="2" xr9:uid="{00000000-0011-0000-FFFF-FFFF49000000}">
      <tableStyleElement type="firstRowStripe" dxfId="285"/>
      <tableStyleElement type="secondRowStripe" dxfId="284"/>
    </tableStyle>
    <tableStyle name="Experience Retail Intro-style 17" pivot="0" count="2" xr9:uid="{00000000-0011-0000-FFFF-FFFF4A000000}">
      <tableStyleElement type="firstRowStripe" dxfId="283"/>
      <tableStyleElement type="secondRowStripe" dxfId="282"/>
    </tableStyle>
    <tableStyle name="Experience Complete Intro-style" pivot="0" count="2" xr9:uid="{00000000-0011-0000-FFFF-FFFF4B000000}">
      <tableStyleElement type="firstRowStripe" dxfId="281"/>
      <tableStyleElement type="secondRowStripe" dxfId="280"/>
    </tableStyle>
    <tableStyle name="Experience Complete Intro-style 2" pivot="0" count="2" xr9:uid="{00000000-0011-0000-FFFF-FFFF4C000000}">
      <tableStyleElement type="firstRowStripe" dxfId="279"/>
      <tableStyleElement type="secondRowStripe" dxfId="278"/>
    </tableStyle>
    <tableStyle name="Experience Complete Intro-style 3" pivot="0" count="2" xr9:uid="{00000000-0011-0000-FFFF-FFFF4D000000}">
      <tableStyleElement type="firstRowStripe" dxfId="277"/>
      <tableStyleElement type="secondRowStripe" dxfId="276"/>
    </tableStyle>
    <tableStyle name="Experience Complete Intro-style 4" pivot="0" count="2" xr9:uid="{00000000-0011-0000-FFFF-FFFF4E000000}">
      <tableStyleElement type="firstRowStripe" dxfId="275"/>
      <tableStyleElement type="secondRowStripe" dxfId="274"/>
    </tableStyle>
    <tableStyle name="Experience Complete Intro-style 5" pivot="0" count="2" xr9:uid="{00000000-0011-0000-FFFF-FFFF4F000000}">
      <tableStyleElement type="firstRowStripe" dxfId="273"/>
      <tableStyleElement type="secondRowStripe" dxfId="272"/>
    </tableStyle>
    <tableStyle name="Experience Complete Intro-style 6" pivot="0" count="2" xr9:uid="{00000000-0011-0000-FFFF-FFFF50000000}">
      <tableStyleElement type="firstRowStripe" dxfId="271"/>
      <tableStyleElement type="secondRowStripe" dxfId="270"/>
    </tableStyle>
    <tableStyle name="Experience Complete Intro-style 7" pivot="0" count="2" xr9:uid="{00000000-0011-0000-FFFF-FFFF51000000}">
      <tableStyleElement type="firstRowStripe" dxfId="269"/>
      <tableStyleElement type="secondRowStripe" dxfId="268"/>
    </tableStyle>
    <tableStyle name="Experience Complete Intro-style 8" pivot="0" count="2" xr9:uid="{00000000-0011-0000-FFFF-FFFF52000000}">
      <tableStyleElement type="firstRowStripe" dxfId="267"/>
      <tableStyleElement type="secondRowStripe" dxfId="266"/>
    </tableStyle>
    <tableStyle name="Experience Complete Intro-style 9" pivot="0" count="2" xr9:uid="{00000000-0011-0000-FFFF-FFFF53000000}">
      <tableStyleElement type="firstRowStripe" dxfId="265"/>
      <tableStyleElement type="secondRowStripe" dxfId="264"/>
    </tableStyle>
    <tableStyle name="Experience Complete Intro-style 10" pivot="0" count="2" xr9:uid="{00000000-0011-0000-FFFF-FFFF54000000}">
      <tableStyleElement type="firstRowStripe" dxfId="263"/>
      <tableStyleElement type="secondRowStripe" dxfId="262"/>
    </tableStyle>
    <tableStyle name="Experience Complete Intro-style 11" pivot="0" count="2" xr9:uid="{00000000-0011-0000-FFFF-FFFF55000000}">
      <tableStyleElement type="firstRowStripe" dxfId="261"/>
      <tableStyleElement type="secondRowStripe" dxfId="260"/>
    </tableStyle>
    <tableStyle name="Experience Complete Intro-style 12" pivot="0" count="2" xr9:uid="{00000000-0011-0000-FFFF-FFFF56000000}">
      <tableStyleElement type="firstRowStripe" dxfId="259"/>
      <tableStyleElement type="secondRowStripe" dxfId="258"/>
    </tableStyle>
    <tableStyle name="Experience Complete Intro-style 13" pivot="0" count="2" xr9:uid="{00000000-0011-0000-FFFF-FFFF57000000}">
      <tableStyleElement type="firstRowStripe" dxfId="257"/>
      <tableStyleElement type="secondRowStripe" dxfId="256"/>
    </tableStyle>
    <tableStyle name="Experience Complete Intro-style 14" pivot="0" count="2" xr9:uid="{00000000-0011-0000-FFFF-FFFF58000000}">
      <tableStyleElement type="firstRowStripe" dxfId="255"/>
      <tableStyleElement type="secondRowStripe" dxfId="254"/>
    </tableStyle>
    <tableStyle name="Experience Complete Intro-style 15" pivot="0" count="2" xr9:uid="{00000000-0011-0000-FFFF-FFFF59000000}">
      <tableStyleElement type="firstRowStripe" dxfId="253"/>
      <tableStyleElement type="secondRowStripe" dxfId="252"/>
    </tableStyle>
    <tableStyle name="Experience Complete Intro-style 16" pivot="0" count="2" xr9:uid="{00000000-0011-0000-FFFF-FFFF5A000000}">
      <tableStyleElement type="firstRowStripe" dxfId="251"/>
      <tableStyleElement type="secondRowStripe" dxfId="250"/>
    </tableStyle>
    <tableStyle name="Experience Complete Intro-style 17" pivot="0" count="2" xr9:uid="{00000000-0011-0000-FFFF-FFFF5B000000}">
      <tableStyleElement type="firstRowStripe" dxfId="249"/>
      <tableStyleElement type="secondRowStripe" dxfId="248"/>
    </tableStyle>
    <tableStyle name="Experience Complete Intro-style 18" pivot="0" count="2" xr9:uid="{00000000-0011-0000-FFFF-FFFF5C000000}">
      <tableStyleElement type="firstRowStripe" dxfId="247"/>
      <tableStyleElement type="secondRowStripe" dxfId="246"/>
    </tableStyle>
    <tableStyle name="Experience Complete Intro-style 19" pivot="0" count="2" xr9:uid="{00000000-0011-0000-FFFF-FFFF5D000000}">
      <tableStyleElement type="firstRowStripe" dxfId="245"/>
      <tableStyleElement type="secondRowStripe" dxfId="244"/>
    </tableStyle>
    <tableStyle name="Experience Complete Intro-style 20" pivot="0" count="2" xr9:uid="{00000000-0011-0000-FFFF-FFFF5E000000}">
      <tableStyleElement type="firstRowStripe" dxfId="243"/>
      <tableStyleElement type="secondRowStripe" dxfId="242"/>
    </tableStyle>
    <tableStyle name="Experience Complete Intro-style 21" pivot="0" count="2" xr9:uid="{00000000-0011-0000-FFFF-FFFF5F000000}">
      <tableStyleElement type="firstRowStripe" dxfId="241"/>
      <tableStyleElement type="secondRowStripe" dxfId="240"/>
    </tableStyle>
    <tableStyle name="Experience Complete Intro-style 22" pivot="0" count="2" xr9:uid="{00000000-0011-0000-FFFF-FFFF60000000}">
      <tableStyleElement type="firstRowStripe" dxfId="239"/>
      <tableStyleElement type="secondRowStripe" dxfId="238"/>
    </tableStyle>
    <tableStyle name="Experience Complete Intro-style 23" pivot="0" count="2" xr9:uid="{00000000-0011-0000-FFFF-FFFF61000000}">
      <tableStyleElement type="firstRowStripe" dxfId="237"/>
      <tableStyleElement type="secondRowStripe" dxfId="236"/>
    </tableStyle>
    <tableStyle name="Experience Complete Intro-style 24" pivot="0" count="2" xr9:uid="{00000000-0011-0000-FFFF-FFFF62000000}">
      <tableStyleElement type="firstRowStripe" dxfId="235"/>
      <tableStyleElement type="secondRowStripe" dxfId="234"/>
    </tableStyle>
    <tableStyle name="Experience Complete Intro-style 25" pivot="0" count="2" xr9:uid="{00000000-0011-0000-FFFF-FFFF63000000}">
      <tableStyleElement type="firstRowStripe" dxfId="233"/>
      <tableStyleElement type="secondRowStripe" dxfId="232"/>
    </tableStyle>
    <tableStyle name="Experience Complete Intro-style 26" pivot="0" count="2" xr9:uid="{00000000-0011-0000-FFFF-FFFF64000000}">
      <tableStyleElement type="firstRowStripe" dxfId="231"/>
      <tableStyleElement type="secondRowStripe" dxfId="230"/>
    </tableStyle>
    <tableStyle name="Experience Complete Intro-style 27" pivot="0" count="2" xr9:uid="{00000000-0011-0000-FFFF-FFFF65000000}">
      <tableStyleElement type="firstRowStripe" dxfId="229"/>
      <tableStyleElement type="secondRowStripe" dxfId="228"/>
    </tableStyle>
    <tableStyle name="Experience Complete Intro-style 28" pivot="0" count="2" xr9:uid="{00000000-0011-0000-FFFF-FFFF66000000}">
      <tableStyleElement type="firstRowStripe" dxfId="227"/>
      <tableStyleElement type="secondRowStripe" dxfId="226"/>
    </tableStyle>
    <tableStyle name="Experience Complete Intro-style 29" pivot="0" count="2" xr9:uid="{00000000-0011-0000-FFFF-FFFF67000000}">
      <tableStyleElement type="firstRowStripe" dxfId="225"/>
      <tableStyleElement type="secondRowStripe" dxfId="224"/>
    </tableStyle>
    <tableStyle name="Experience Complete Intro-style 30" pivot="0" count="2" xr9:uid="{00000000-0011-0000-FFFF-FFFF68000000}">
      <tableStyleElement type="firstRowStripe" dxfId="223"/>
      <tableStyleElement type="secondRowStripe" dxfId="222"/>
    </tableStyle>
    <tableStyle name="Experience Complete Intro-style 31" pivot="0" count="2" xr9:uid="{00000000-0011-0000-FFFF-FFFF69000000}">
      <tableStyleElement type="firstRowStripe" dxfId="221"/>
      <tableStyleElement type="secondRowStripe" dxfId="220"/>
    </tableStyle>
    <tableStyle name="Experience Complete Intro-style 32" pivot="0" count="2" xr9:uid="{00000000-0011-0000-FFFF-FFFF6A000000}">
      <tableStyleElement type="firstRowStripe" dxfId="219"/>
      <tableStyleElement type="secondRowStripe" dxfId="218"/>
    </tableStyle>
    <tableStyle name="Experience Complete Intro-style 33" pivot="0" count="2" xr9:uid="{00000000-0011-0000-FFFF-FFFF6B000000}">
      <tableStyleElement type="firstRowStripe" dxfId="217"/>
      <tableStyleElement type="secondRowStripe" dxfId="216"/>
    </tableStyle>
    <tableStyle name="Experience Complete Intro-style 34" pivot="0" count="2" xr9:uid="{00000000-0011-0000-FFFF-FFFF6C000000}">
      <tableStyleElement type="firstRowStripe" dxfId="215"/>
      <tableStyleElement type="secondRowStripe" dxfId="214"/>
    </tableStyle>
    <tableStyle name="Experience Complete Intro-style 35" pivot="0" count="2" xr9:uid="{00000000-0011-0000-FFFF-FFFF6D000000}">
      <tableStyleElement type="firstRowStripe" dxfId="213"/>
      <tableStyleElement type="secondRowStripe" dxfId="212"/>
    </tableStyle>
    <tableStyle name="Experience Complete Intro-style 36" pivot="0" count="2" xr9:uid="{00000000-0011-0000-FFFF-FFFF6E000000}">
      <tableStyleElement type="firstRowStripe" dxfId="211"/>
      <tableStyleElement type="secondRowStripe" dxfId="210"/>
    </tableStyle>
    <tableStyle name="Experience Complete Intro-style 37" pivot="0" count="2" xr9:uid="{00000000-0011-0000-FFFF-FFFF6F000000}">
      <tableStyleElement type="firstRowStripe" dxfId="209"/>
      <tableStyleElement type="secondRowStripe" dxfId="208"/>
    </tableStyle>
    <tableStyle name="Experience Complete Intro-style 38" pivot="0" count="2" xr9:uid="{00000000-0011-0000-FFFF-FFFF70000000}">
      <tableStyleElement type="firstRowStripe" dxfId="207"/>
      <tableStyleElement type="secondRowStripe" dxfId="206"/>
    </tableStyle>
    <tableStyle name="Experience Complete Intro-style 39" pivot="0" count="2" xr9:uid="{00000000-0011-0000-FFFF-FFFF71000000}">
      <tableStyleElement type="firstRowStripe" dxfId="205"/>
      <tableStyleElement type="secondRowStripe" dxfId="204"/>
    </tableStyle>
    <tableStyle name="Experience Complete Intro-style 40" pivot="0" count="2" xr9:uid="{00000000-0011-0000-FFFF-FFFF72000000}">
      <tableStyleElement type="firstRowStripe" dxfId="203"/>
      <tableStyleElement type="secondRowStripe" dxfId="202"/>
    </tableStyle>
    <tableStyle name="Experience Complete Intro-style 41" pivot="0" count="2" xr9:uid="{00000000-0011-0000-FFFF-FFFF73000000}">
      <tableStyleElement type="firstRowStripe" dxfId="201"/>
      <tableStyleElement type="secondRowStripe" dxfId="200"/>
    </tableStyle>
    <tableStyle name="Experience Complete Intro-style 42" pivot="0" count="2" xr9:uid="{00000000-0011-0000-FFFF-FFFF74000000}">
      <tableStyleElement type="firstRowStripe" dxfId="199"/>
      <tableStyleElement type="secondRowStripe" dxfId="198"/>
    </tableStyle>
    <tableStyle name="Experience Complete Intro-style 43" pivot="0" count="2" xr9:uid="{00000000-0011-0000-FFFF-FFFF75000000}">
      <tableStyleElement type="firstRowStripe" dxfId="197"/>
      <tableStyleElement type="secondRowStripe" dxfId="196"/>
    </tableStyle>
    <tableStyle name="Boutique Retail Intro-style" pivot="0" count="2" xr9:uid="{00000000-0011-0000-FFFF-FFFF76000000}">
      <tableStyleElement type="firstRowStripe" dxfId="195"/>
      <tableStyleElement type="secondRowStripe" dxfId="194"/>
    </tableStyle>
    <tableStyle name="Boutique Retail Intro-style 2" pivot="0" count="2" xr9:uid="{00000000-0011-0000-FFFF-FFFF77000000}">
      <tableStyleElement type="firstRowStripe" dxfId="193"/>
      <tableStyleElement type="secondRowStripe" dxfId="192"/>
    </tableStyle>
    <tableStyle name="Boutique Retail Intro-style 3" pivot="0" count="2" xr9:uid="{00000000-0011-0000-FFFF-FFFF78000000}">
      <tableStyleElement type="firstRowStripe" dxfId="191"/>
      <tableStyleElement type="secondRowStripe" dxfId="190"/>
    </tableStyle>
    <tableStyle name="Boutique Retail Intro-style 4" pivot="0" count="2" xr9:uid="{00000000-0011-0000-FFFF-FFFF79000000}">
      <tableStyleElement type="firstRowStripe" dxfId="189"/>
      <tableStyleElement type="secondRowStripe" dxfId="188"/>
    </tableStyle>
    <tableStyle name="Boutique Retail Intro-style 5" pivot="0" count="2" xr9:uid="{00000000-0011-0000-FFFF-FFFF7A000000}">
      <tableStyleElement type="firstRowStripe" dxfId="187"/>
      <tableStyleElement type="secondRowStripe" dxfId="186"/>
    </tableStyle>
    <tableStyle name="Boutique Retail Intro-style 6" pivot="0" count="2" xr9:uid="{00000000-0011-0000-FFFF-FFFF7B000000}">
      <tableStyleElement type="firstRowStripe" dxfId="185"/>
      <tableStyleElement type="secondRowStripe" dxfId="184"/>
    </tableStyle>
    <tableStyle name="Boutique Retail Intro-style 7" pivot="0" count="2" xr9:uid="{00000000-0011-0000-FFFF-FFFF7C000000}">
      <tableStyleElement type="firstRowStripe" dxfId="183"/>
      <tableStyleElement type="secondRowStripe" dxfId="182"/>
    </tableStyle>
    <tableStyle name="Boutique Retail Intro-style 8" pivot="0" count="2" xr9:uid="{00000000-0011-0000-FFFF-FFFF7D000000}">
      <tableStyleElement type="firstRowStripe" dxfId="181"/>
      <tableStyleElement type="secondRowStripe" dxfId="180"/>
    </tableStyle>
    <tableStyle name="Boutique Retail Intro-style 9" pivot="0" count="2" xr9:uid="{00000000-0011-0000-FFFF-FFFF7E000000}">
      <tableStyleElement type="firstRowStripe" dxfId="179"/>
      <tableStyleElement type="secondRowStripe" dxfId="178"/>
    </tableStyle>
    <tableStyle name="Boutique Retail Intro-style 10" pivot="0" count="2" xr9:uid="{00000000-0011-0000-FFFF-FFFF7F000000}">
      <tableStyleElement type="firstRowStripe" dxfId="177"/>
      <tableStyleElement type="secondRowStripe" dxfId="176"/>
    </tableStyle>
    <tableStyle name="Boutique Retail Intro-style 11" pivot="0" count="2" xr9:uid="{00000000-0011-0000-FFFF-FFFF80000000}">
      <tableStyleElement type="firstRowStripe" dxfId="175"/>
      <tableStyleElement type="secondRowStripe" dxfId="174"/>
    </tableStyle>
    <tableStyle name="Boutique Retail Intro-style 12" pivot="0" count="2" xr9:uid="{00000000-0011-0000-FFFF-FFFF81000000}">
      <tableStyleElement type="firstRowStripe" dxfId="173"/>
      <tableStyleElement type="secondRowStripe" dxfId="172"/>
    </tableStyle>
    <tableStyle name="Boutique Retail Intro-style 13" pivot="0" count="2" xr9:uid="{00000000-0011-0000-FFFF-FFFF82000000}">
      <tableStyleElement type="firstRowStripe" dxfId="171"/>
      <tableStyleElement type="secondRowStripe" dxfId="170"/>
    </tableStyle>
    <tableStyle name="Boutique Retail Intro-style 14" pivot="0" count="2" xr9:uid="{00000000-0011-0000-FFFF-FFFF83000000}">
      <tableStyleElement type="firstRowStripe" dxfId="169"/>
      <tableStyleElement type="secondRowStripe" dxfId="168"/>
    </tableStyle>
    <tableStyle name="Boutique Complete Intro-style" pivot="0" count="2" xr9:uid="{00000000-0011-0000-FFFF-FFFF84000000}">
      <tableStyleElement type="firstRowStripe" dxfId="167"/>
      <tableStyleElement type="secondRowStripe" dxfId="166"/>
    </tableStyle>
    <tableStyle name="Boutique Complete Intro-style 2" pivot="0" count="2" xr9:uid="{00000000-0011-0000-FFFF-FFFF85000000}">
      <tableStyleElement type="firstRowStripe" dxfId="165"/>
      <tableStyleElement type="secondRowStripe" dxfId="164"/>
    </tableStyle>
    <tableStyle name="Boutique Complete Intro-style 3" pivot="0" count="2" xr9:uid="{00000000-0011-0000-FFFF-FFFF86000000}">
      <tableStyleElement type="firstRowStripe" dxfId="163"/>
      <tableStyleElement type="secondRowStripe" dxfId="162"/>
    </tableStyle>
    <tableStyle name="Boutique Complete Intro-style 4" pivot="0" count="2" xr9:uid="{00000000-0011-0000-FFFF-FFFF87000000}">
      <tableStyleElement type="firstRowStripe" dxfId="161"/>
      <tableStyleElement type="secondRowStripe" dxfId="160"/>
    </tableStyle>
    <tableStyle name="Boutique Complete Intro-style 5" pivot="0" count="2" xr9:uid="{00000000-0011-0000-FFFF-FFFF88000000}">
      <tableStyleElement type="firstRowStripe" dxfId="159"/>
      <tableStyleElement type="secondRowStripe" dxfId="158"/>
    </tableStyle>
    <tableStyle name="Boutique Complete Intro-style 6" pivot="0" count="2" xr9:uid="{00000000-0011-0000-FFFF-FFFF89000000}">
      <tableStyleElement type="firstRowStripe" dxfId="157"/>
      <tableStyleElement type="secondRowStripe" dxfId="156"/>
    </tableStyle>
    <tableStyle name="Boutique Complete Intro-style 7" pivot="0" count="2" xr9:uid="{00000000-0011-0000-FFFF-FFFF8A000000}">
      <tableStyleElement type="firstRowStripe" dxfId="155"/>
      <tableStyleElement type="secondRowStripe" dxfId="154"/>
    </tableStyle>
    <tableStyle name="Boutique Complete Intro-style 8" pivot="0" count="2" xr9:uid="{00000000-0011-0000-FFFF-FFFF8B000000}">
      <tableStyleElement type="firstRowStripe" dxfId="153"/>
      <tableStyleElement type="secondRowStripe" dxfId="152"/>
    </tableStyle>
    <tableStyle name="Boutique Complete Intro-style 9" pivot="0" count="2" xr9:uid="{00000000-0011-0000-FFFF-FFFF8C000000}">
      <tableStyleElement type="firstRowStripe" dxfId="151"/>
      <tableStyleElement type="secondRowStripe" dxfId="150"/>
    </tableStyle>
    <tableStyle name="Boutique Complete Intro-style 10" pivot="0" count="2" xr9:uid="{00000000-0011-0000-FFFF-FFFF8D000000}">
      <tableStyleElement type="firstRowStripe" dxfId="149"/>
      <tableStyleElement type="secondRowStripe" dxfId="148"/>
    </tableStyle>
    <tableStyle name="Boutique Complete Intro-style 11" pivot="0" count="2" xr9:uid="{00000000-0011-0000-FFFF-FFFF8E000000}">
      <tableStyleElement type="firstRowStripe" dxfId="147"/>
      <tableStyleElement type="secondRowStripe" dxfId="146"/>
    </tableStyle>
    <tableStyle name="Boutique Complete Intro-style 12" pivot="0" count="2" xr9:uid="{00000000-0011-0000-FFFF-FFFF8F000000}">
      <tableStyleElement type="firstRowStripe" dxfId="145"/>
      <tableStyleElement type="secondRowStripe" dxfId="144"/>
    </tableStyle>
    <tableStyle name="Boutique Complete Intro-style 13" pivot="0" count="2" xr9:uid="{00000000-0011-0000-FFFF-FFFF90000000}">
      <tableStyleElement type="firstRowStripe" dxfId="143"/>
      <tableStyleElement type="secondRowStripe" dxfId="142"/>
    </tableStyle>
    <tableStyle name="Boutique Complete Intro-style 14" pivot="0" count="2" xr9:uid="{00000000-0011-0000-FFFF-FFFF91000000}">
      <tableStyleElement type="firstRowStripe" dxfId="141"/>
      <tableStyleElement type="secondRowStripe" dxfId="140"/>
    </tableStyle>
    <tableStyle name="Boutique Complete Intro-style 15" pivot="0" count="2" xr9:uid="{00000000-0011-0000-FFFF-FFFF92000000}">
      <tableStyleElement type="firstRowStripe" dxfId="139"/>
      <tableStyleElement type="secondRowStripe" dxfId="138"/>
    </tableStyle>
    <tableStyle name="Boutique Complete Intro-style 16" pivot="0" count="2" xr9:uid="{00000000-0011-0000-FFFF-FFFF93000000}">
      <tableStyleElement type="firstRowStripe" dxfId="137"/>
      <tableStyleElement type="secondRowStripe" dxfId="136"/>
    </tableStyle>
    <tableStyle name="Boutique Complete Intro-style 17" pivot="0" count="2" xr9:uid="{00000000-0011-0000-FFFF-FFFF94000000}">
      <tableStyleElement type="firstRowStripe" dxfId="135"/>
      <tableStyleElement type="secondRowStripe" dxfId="134"/>
    </tableStyle>
    <tableStyle name="Boutique Complete Intro-style 18" pivot="0" count="2" xr9:uid="{00000000-0011-0000-FFFF-FFFF95000000}">
      <tableStyleElement type="firstRowStripe" dxfId="133"/>
      <tableStyleElement type="secondRowStripe" dxfId="132"/>
    </tableStyle>
    <tableStyle name="Boutique Complete Intro-style 19" pivot="0" count="2" xr9:uid="{00000000-0011-0000-FFFF-FFFF96000000}">
      <tableStyleElement type="firstRowStripe" dxfId="131"/>
      <tableStyleElement type="secondRowStripe" dxfId="130"/>
    </tableStyle>
    <tableStyle name="Boutique Complete Intro-style 20" pivot="0" count="2" xr9:uid="{00000000-0011-0000-FFFF-FFFF97000000}">
      <tableStyleElement type="firstRowStripe" dxfId="129"/>
      <tableStyleElement type="secondRowStripe" dxfId="128"/>
    </tableStyle>
    <tableStyle name="Boutique Complete Intro-style 21" pivot="0" count="2" xr9:uid="{00000000-0011-0000-FFFF-FFFF98000000}">
      <tableStyleElement type="firstRowStripe" dxfId="127"/>
      <tableStyleElement type="secondRowStripe" dxfId="126"/>
    </tableStyle>
    <tableStyle name="Boutique Complete Intro-style 22" pivot="0" count="2" xr9:uid="{00000000-0011-0000-FFFF-FFFF99000000}">
      <tableStyleElement type="firstRowStripe" dxfId="125"/>
      <tableStyleElement type="secondRowStripe" dxfId="124"/>
    </tableStyle>
    <tableStyle name="Boutique Complete Intro-style 23" pivot="0" count="2" xr9:uid="{00000000-0011-0000-FFFF-FFFF9A000000}">
      <tableStyleElement type="firstRowStripe" dxfId="123"/>
      <tableStyleElement type="secondRowStripe" dxfId="122"/>
    </tableStyle>
    <tableStyle name="Boutique Complete Intro-style 24" pivot="0" count="2" xr9:uid="{00000000-0011-0000-FFFF-FFFF9B000000}">
      <tableStyleElement type="firstRowStripe" dxfId="121"/>
      <tableStyleElement type="secondRowStripe" dxfId="120"/>
    </tableStyle>
    <tableStyle name="Boutique Complete Intro-style 25" pivot="0" count="2" xr9:uid="{00000000-0011-0000-FFFF-FFFF9C000000}">
      <tableStyleElement type="firstRowStripe" dxfId="119"/>
      <tableStyleElement type="secondRowStripe" dxfId="118"/>
    </tableStyle>
    <tableStyle name="Boutique Complete Intro-style 26" pivot="0" count="2" xr9:uid="{00000000-0011-0000-FFFF-FFFF9D000000}">
      <tableStyleElement type="firstRowStripe" dxfId="117"/>
      <tableStyleElement type="secondRowStripe" dxfId="116"/>
    </tableStyle>
    <tableStyle name="Boutique Complete Intro-style 27" pivot="0" count="2" xr9:uid="{00000000-0011-0000-FFFF-FFFF9E000000}">
      <tableStyleElement type="firstRowStripe" dxfId="115"/>
      <tableStyleElement type="secondRowStripe" dxfId="114"/>
    </tableStyle>
    <tableStyle name="Boutique Complete Intro-style 28" pivot="0" count="2" xr9:uid="{00000000-0011-0000-FFFF-FFFF9F000000}">
      <tableStyleElement type="firstRowStripe" dxfId="113"/>
      <tableStyleElement type="secondRowStripe" dxfId="112"/>
    </tableStyle>
    <tableStyle name="Boutique Complete Intro-style 29" pivot="0" count="2" xr9:uid="{00000000-0011-0000-FFFF-FFFFA0000000}">
      <tableStyleElement type="firstRowStripe" dxfId="111"/>
      <tableStyleElement type="secondRowStripe" dxfId="110"/>
    </tableStyle>
    <tableStyle name="Boutique Complete Intro-style 30" pivot="0" count="2" xr9:uid="{00000000-0011-0000-FFFF-FFFFA1000000}">
      <tableStyleElement type="firstRowStripe" dxfId="109"/>
      <tableStyleElement type="secondRowStripe" dxfId="108"/>
    </tableStyle>
    <tableStyle name="Boutique Complete Intro-style 31" pivot="0" count="2" xr9:uid="{00000000-0011-0000-FFFF-FFFFA2000000}">
      <tableStyleElement type="firstRowStripe" dxfId="107"/>
      <tableStyleElement type="secondRowStripe" dxfId="106"/>
    </tableStyle>
    <tableStyle name="Boutique Complete Intro-style 32" pivot="0" count="2" xr9:uid="{00000000-0011-0000-FFFF-FFFFA3000000}">
      <tableStyleElement type="firstRowStripe" dxfId="105"/>
      <tableStyleElement type="secondRowStripe" dxfId="104"/>
    </tableStyle>
    <tableStyle name="Boutique Complete Intro-style 33" pivot="0" count="2" xr9:uid="{00000000-0011-0000-FFFF-FFFFA4000000}">
      <tableStyleElement type="firstRowStripe" dxfId="103"/>
      <tableStyleElement type="secondRowStripe" dxfId="102"/>
    </tableStyle>
    <tableStyle name="Boutique Complete Intro-style 34" pivot="0" count="2" xr9:uid="{00000000-0011-0000-FFFF-FFFFA5000000}">
      <tableStyleElement type="firstRowStripe" dxfId="101"/>
      <tableStyleElement type="secondRowStripe" dxfId="100"/>
    </tableStyle>
    <tableStyle name="Boutique Complete Intro-style 35" pivot="0" count="2" xr9:uid="{00000000-0011-0000-FFFF-FFFFA6000000}">
      <tableStyleElement type="firstRowStripe" dxfId="99"/>
      <tableStyleElement type="secondRowStripe" dxfId="98"/>
    </tableStyle>
    <tableStyle name="EuforaColor Petite Intro-style" pivot="0" count="2" xr9:uid="{00000000-0011-0000-FFFF-FFFFA7000000}">
      <tableStyleElement type="firstRowStripe" dxfId="97"/>
      <tableStyleElement type="secondRowStripe" dxfId="96"/>
    </tableStyle>
    <tableStyle name="EuforaColor Petite Intro-style 2" pivot="0" count="2" xr9:uid="{00000000-0011-0000-FFFF-FFFFA8000000}">
      <tableStyleElement type="firstRowStripe" dxfId="95"/>
      <tableStyleElement type="secondRowStripe" dxfId="94"/>
    </tableStyle>
    <tableStyle name="EuforaColor Petite Intro-style 3" pivot="0" count="2" xr9:uid="{00000000-0011-0000-FFFF-FFFFA9000000}">
      <tableStyleElement type="firstRowStripe" dxfId="93"/>
      <tableStyleElement type="secondRowStripe" dxfId="92"/>
    </tableStyle>
    <tableStyle name="EuforaColor Petite Intro-style 4" pivot="0" count="2" xr9:uid="{00000000-0011-0000-FFFF-FFFFAA000000}">
      <tableStyleElement type="firstRowStripe" dxfId="91"/>
      <tableStyleElement type="secondRowStripe" dxfId="90"/>
    </tableStyle>
    <tableStyle name="EuforaColor Petite Intro-style 5" pivot="0" count="2" xr9:uid="{00000000-0011-0000-FFFF-FFFFAB000000}">
      <tableStyleElement type="firstRowStripe" dxfId="89"/>
      <tableStyleElement type="secondRowStripe" dxfId="88"/>
    </tableStyle>
    <tableStyle name="EuforaColor Petite Intro-style 6" pivot="0" count="2" xr9:uid="{00000000-0011-0000-FFFF-FFFFAC000000}">
      <tableStyleElement type="firstRowStripe" dxfId="87"/>
      <tableStyleElement type="secondRowStripe" dxfId="86"/>
    </tableStyle>
    <tableStyle name="EuforaColor Petite Intro-style 7" pivot="0" count="2" xr9:uid="{00000000-0011-0000-FFFF-FFFFAD000000}">
      <tableStyleElement type="firstRowStripe" dxfId="85"/>
      <tableStyleElement type="secondRowStripe" dxfId="84"/>
    </tableStyle>
    <tableStyle name="EuforaColor Petite Intro-style 8" pivot="0" count="2" xr9:uid="{00000000-0011-0000-FFFF-FFFFAE000000}">
      <tableStyleElement type="firstRowStripe" dxfId="83"/>
      <tableStyleElement type="secondRowStripe" dxfId="82"/>
    </tableStyle>
    <tableStyle name="EuforaColor Petite Intro-style 9" pivot="0" count="2" xr9:uid="{00000000-0011-0000-FFFF-FFFFAF000000}">
      <tableStyleElement type="firstRowStripe" dxfId="81"/>
      <tableStyleElement type="secondRowStripe" dxfId="80"/>
    </tableStyle>
    <tableStyle name="EuforaColor Petite Intro-style 10" pivot="0" count="2" xr9:uid="{00000000-0011-0000-FFFF-FFFFB0000000}">
      <tableStyleElement type="firstRowStripe" dxfId="79"/>
      <tableStyleElement type="secondRowStripe" dxfId="78"/>
    </tableStyle>
    <tableStyle name="EuforaColor Petite Intro-style 11" pivot="0" count="2" xr9:uid="{00000000-0011-0000-FFFF-FFFFB1000000}">
      <tableStyleElement type="firstRowStripe" dxfId="77"/>
      <tableStyleElement type="secondRowStripe" dxfId="76"/>
    </tableStyle>
    <tableStyle name="EuforaColor Petite Intro-style 12" pivot="0" count="2" xr9:uid="{00000000-0011-0000-FFFF-FFFFB2000000}">
      <tableStyleElement type="firstRowStripe" dxfId="75"/>
      <tableStyleElement type="secondRowStripe" dxfId="74"/>
    </tableStyle>
    <tableStyle name="EuforaColor Petite Intro-style 13" pivot="0" count="2" xr9:uid="{00000000-0011-0000-FFFF-FFFFB3000000}">
      <tableStyleElement type="firstRowStripe" dxfId="73"/>
      <tableStyleElement type="secondRowStripe" dxfId="72"/>
    </tableStyle>
    <tableStyle name="EuforaColor Petite Intro-style 14" pivot="0" count="2" xr9:uid="{00000000-0011-0000-FFFF-FFFFB4000000}">
      <tableStyleElement type="firstRowStripe" dxfId="71"/>
      <tableStyleElement type="secondRowStripe" dxfId="70"/>
    </tableStyle>
    <tableStyle name="EuforaColor Petite Intro-style 15" pivot="0" count="2" xr9:uid="{00000000-0011-0000-FFFF-FFFFB5000000}">
      <tableStyleElement type="firstRowStripe" dxfId="69"/>
      <tableStyleElement type="secondRowStripe" dxfId="68"/>
    </tableStyle>
    <tableStyle name="EuforaColor Petite Intro-style 16" pivot="0" count="2" xr9:uid="{00000000-0011-0000-FFFF-FFFFB6000000}">
      <tableStyleElement type="firstRowStripe" dxfId="67"/>
      <tableStyleElement type="secondRowStripe" dxfId="66"/>
    </tableStyle>
    <tableStyle name="EuforaColor Petite Intro-style 17" pivot="0" count="2" xr9:uid="{00000000-0011-0000-FFFF-FFFFB7000000}">
      <tableStyleElement type="firstRowStripe" dxfId="65"/>
      <tableStyleElement type="secondRowStripe" dxfId="64"/>
    </tableStyle>
    <tableStyle name="EuforaColor Petite Intro-style 18" pivot="0" count="2" xr9:uid="{00000000-0011-0000-FFFF-FFFFB8000000}">
      <tableStyleElement type="firstRowStripe" dxfId="63"/>
      <tableStyleElement type="secondRowStripe" dxfId="62"/>
    </tableStyle>
    <tableStyle name="EuforaColor Petite Intro-style 19" pivot="0" count="2" xr9:uid="{00000000-0011-0000-FFFF-FFFFB9000000}">
      <tableStyleElement type="firstRowStripe" dxfId="61"/>
      <tableStyleElement type="secondRowStripe" dxfId="60"/>
    </tableStyle>
    <tableStyle name="EuforaColor Petite Intro-style 20" pivot="0" count="2" xr9:uid="{00000000-0011-0000-FFFF-FFFFBA000000}">
      <tableStyleElement type="firstRowStripe" dxfId="59"/>
      <tableStyleElement type="secondRowStripe" dxfId="58"/>
    </tableStyle>
    <tableStyle name="EuforaColor Petite Intro-style 21" pivot="0" count="2" xr9:uid="{00000000-0011-0000-FFFF-FFFFBB000000}">
      <tableStyleElement type="firstRowStripe" dxfId="57"/>
      <tableStyleElement type="secondRowStripe" dxfId="56"/>
    </tableStyle>
    <tableStyle name="EuforaColor Petite Intro-style 22" pivot="0" count="2" xr9:uid="{00000000-0011-0000-FFFF-FFFFBC000000}">
      <tableStyleElement type="firstRowStripe" dxfId="55"/>
      <tableStyleElement type="secondRowStripe" dxfId="54"/>
    </tableStyle>
    <tableStyle name="EuforaColor Grand Intro-style" pivot="0" count="2" xr9:uid="{00000000-0011-0000-FFFF-FFFFBD000000}">
      <tableStyleElement type="firstRowStripe" dxfId="53"/>
      <tableStyleElement type="secondRowStripe" dxfId="52"/>
    </tableStyle>
    <tableStyle name="EuforaColor Grand Intro-style 2" pivot="0" count="2" xr9:uid="{00000000-0011-0000-FFFF-FFFFBE000000}">
      <tableStyleElement type="firstRowStripe" dxfId="51"/>
      <tableStyleElement type="secondRowStripe" dxfId="50"/>
    </tableStyle>
    <tableStyle name="EuforaColor Grand Intro-style 3" pivot="0" count="2" xr9:uid="{00000000-0011-0000-FFFF-FFFFBF000000}">
      <tableStyleElement type="firstRowStripe" dxfId="49"/>
      <tableStyleElement type="secondRowStripe" dxfId="48"/>
    </tableStyle>
    <tableStyle name="EuforaColor Grand Intro-style 4" pivot="0" count="2" xr9:uid="{00000000-0011-0000-FFFF-FFFFC0000000}">
      <tableStyleElement type="firstRowStripe" dxfId="47"/>
      <tableStyleElement type="secondRowStripe" dxfId="46"/>
    </tableStyle>
    <tableStyle name="EuforaColor Grand Intro-style 5" pivot="0" count="2" xr9:uid="{00000000-0011-0000-FFFF-FFFFC1000000}">
      <tableStyleElement type="firstRowStripe" dxfId="45"/>
      <tableStyleElement type="secondRowStripe" dxfId="44"/>
    </tableStyle>
    <tableStyle name="EuforaColor Grand Intro-style 6" pivot="0" count="2" xr9:uid="{00000000-0011-0000-FFFF-FFFFC2000000}">
      <tableStyleElement type="firstRowStripe" dxfId="43"/>
      <tableStyleElement type="secondRowStripe" dxfId="42"/>
    </tableStyle>
    <tableStyle name="EuforaColor Grand Intro-style 7" pivot="0" count="2" xr9:uid="{00000000-0011-0000-FFFF-FFFFC3000000}">
      <tableStyleElement type="firstRowStripe" dxfId="41"/>
      <tableStyleElement type="secondRowStripe" dxfId="40"/>
    </tableStyle>
    <tableStyle name="EuforaColor Grand Intro-style 8" pivot="0" count="2" xr9:uid="{00000000-0011-0000-FFFF-FFFFC4000000}">
      <tableStyleElement type="firstRowStripe" dxfId="39"/>
      <tableStyleElement type="secondRowStripe" dxfId="38"/>
    </tableStyle>
    <tableStyle name="EuforaColor Grand Intro-style 9" pivot="0" count="2" xr9:uid="{00000000-0011-0000-FFFF-FFFFC5000000}">
      <tableStyleElement type="firstRowStripe" dxfId="37"/>
      <tableStyleElement type="secondRowStripe" dxfId="36"/>
    </tableStyle>
    <tableStyle name="EuforaColor Grand Intro-style 10" pivot="0" count="2" xr9:uid="{00000000-0011-0000-FFFF-FFFFC6000000}">
      <tableStyleElement type="firstRowStripe" dxfId="35"/>
      <tableStyleElement type="secondRowStripe" dxfId="34"/>
    </tableStyle>
    <tableStyle name="EuforaColor Grand Intro-style 11" pivot="0" count="2" xr9:uid="{00000000-0011-0000-FFFF-FFFFC7000000}">
      <tableStyleElement type="firstRowStripe" dxfId="33"/>
      <tableStyleElement type="secondRowStripe" dxfId="32"/>
    </tableStyle>
    <tableStyle name="EuforaColor Grand Intro-style 12" pivot="0" count="2" xr9:uid="{00000000-0011-0000-FFFF-FFFFC8000000}">
      <tableStyleElement type="firstRowStripe" dxfId="31"/>
      <tableStyleElement type="secondRowStripe" dxfId="30"/>
    </tableStyle>
    <tableStyle name="EuforaColor Grand Intro-style 13" pivot="0" count="2" xr9:uid="{00000000-0011-0000-FFFF-FFFFC9000000}">
      <tableStyleElement type="firstRowStripe" dxfId="29"/>
      <tableStyleElement type="secondRowStripe" dxfId="28"/>
    </tableStyle>
    <tableStyle name="EuforaColor Grand Intro-style 14" pivot="0" count="2" xr9:uid="{00000000-0011-0000-FFFF-FFFFCA000000}">
      <tableStyleElement type="firstRowStripe" dxfId="27"/>
      <tableStyleElement type="secondRowStripe" dxfId="26"/>
    </tableStyle>
    <tableStyle name="EuforaColor Grand Intro-style 15" pivot="0" count="2" xr9:uid="{00000000-0011-0000-FFFF-FFFFCB000000}">
      <tableStyleElement type="firstRowStripe" dxfId="25"/>
      <tableStyleElement type="secondRowStripe" dxfId="24"/>
    </tableStyle>
    <tableStyle name="EuforaColor Grand Intro-style 16" pivot="0" count="2" xr9:uid="{00000000-0011-0000-FFFF-FFFFCC000000}">
      <tableStyleElement type="firstRowStripe" dxfId="23"/>
      <tableStyleElement type="secondRowStripe" dxfId="22"/>
    </tableStyle>
    <tableStyle name="EuforaColor Grand Intro-style 17" pivot="0" count="2" xr9:uid="{00000000-0011-0000-FFFF-FFFFCD000000}">
      <tableStyleElement type="firstRowStripe" dxfId="21"/>
      <tableStyleElement type="secondRowStripe" dxfId="20"/>
    </tableStyle>
    <tableStyle name="EuforaColor Grand Intro-style 18" pivot="0" count="2" xr9:uid="{00000000-0011-0000-FFFF-FFFFCE000000}">
      <tableStyleElement type="firstRowStripe" dxfId="19"/>
      <tableStyleElement type="secondRowStripe" dxfId="18"/>
    </tableStyle>
    <tableStyle name="EuforaColor Grand Intro-style 19" pivot="0" count="2" xr9:uid="{00000000-0011-0000-FFFF-FFFFCF000000}">
      <tableStyleElement type="firstRowStripe" dxfId="17"/>
      <tableStyleElement type="secondRowStripe" dxfId="16"/>
    </tableStyle>
    <tableStyle name="EuforaColor Grand Intro-style 20" pivot="0" count="2" xr9:uid="{00000000-0011-0000-FFFF-FFFFD0000000}">
      <tableStyleElement type="firstRowStripe" dxfId="15"/>
      <tableStyleElement type="secondRowStripe" dxfId="14"/>
    </tableStyle>
    <tableStyle name="EuforaColor Grand Intro-style 21" pivot="0" count="2" xr9:uid="{00000000-0011-0000-FFFF-FFFFD1000000}">
      <tableStyleElement type="firstRowStripe" dxfId="13"/>
      <tableStyleElement type="secondRowStripe" dxfId="12"/>
    </tableStyle>
    <tableStyle name="EuforaColor Grand Intro-style 22" pivot="0" count="2" xr9:uid="{00000000-0011-0000-FFFF-FFFFD2000000}">
      <tableStyleElement type="firstRowStripe" dxfId="11"/>
      <tableStyleElement type="secondRowStripe" dxfId="10"/>
    </tableStyle>
    <tableStyle name="EuforaColor Grand Intro-style 23" pivot="0" count="2" xr9:uid="{00000000-0011-0000-FFFF-FFFFD3000000}">
      <tableStyleElement type="firstRowStripe" dxfId="9"/>
      <tableStyleElement type="secondRowStripe" dxfId="8"/>
    </tableStyle>
    <tableStyle name="EuforaColor Grand Intro-style 24" pivot="0" count="2" xr9:uid="{00000000-0011-0000-FFFF-FFFFD4000000}">
      <tableStyleElement type="firstRowStripe" dxfId="7"/>
      <tableStyleElement type="secondRowStripe" dxfId="6"/>
    </tableStyle>
    <tableStyle name="EuforaColor Grand Intro-style 25" pivot="0" count="2" xr9:uid="{00000000-0011-0000-FFFF-FFFFD5000000}">
      <tableStyleElement type="firstRowStripe" dxfId="5"/>
      <tableStyleElement type="secondRowStripe" dxfId="4"/>
    </tableStyle>
    <tableStyle name="ProTreatment Intro-style" pivot="0" count="2" xr9:uid="{00000000-0011-0000-FFFF-FFFFD6000000}">
      <tableStyleElement type="firstRowStripe" dxfId="3"/>
      <tableStyleElement type="secondRowStripe" dxfId="2"/>
    </tableStyle>
    <tableStyle name="For Him Intro-style" pivot="0" count="2" xr9:uid="{00000000-0011-0000-FFFF-FFFFD7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76200</xdr:rowOff>
    </xdr:from>
    <xdr:ext cx="1447800" cy="2762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19" displayName="Table_19" ref="A5:H21" headerRowCount="0">
  <tableColumns count="8">
    <tableColumn id="1" xr3:uid="{00000000-0010-0000-1200-000001000000}" name="Column1"/>
    <tableColumn id="2" xr3:uid="{00000000-0010-0000-1200-000002000000}" name="Column2"/>
    <tableColumn id="3" xr3:uid="{00000000-0010-0000-1200-000003000000}" name="Column3"/>
    <tableColumn id="4" xr3:uid="{00000000-0010-0000-1200-000004000000}" name="Column4"/>
    <tableColumn id="5" xr3:uid="{00000000-0010-0000-1200-000005000000}" name="Column5"/>
    <tableColumn id="6" xr3:uid="{00000000-0010-0000-1200-000006000000}" name="Column6"/>
    <tableColumn id="7" xr3:uid="{00000000-0010-0000-1200-000007000000}" name="Column7"/>
    <tableColumn id="8" xr3:uid="{00000000-0010-0000-1200-000008000000}" name="Column8"/>
  </tableColumns>
  <tableStyleInfo name="Atelier Complete Intro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Table_28" displayName="Table_28" ref="A124:H134" headerRowCount="0">
  <tableColumns count="8">
    <tableColumn id="1" xr3:uid="{00000000-0010-0000-1B00-000001000000}" name="Column1"/>
    <tableColumn id="2" xr3:uid="{00000000-0010-0000-1B00-000002000000}" name="Column2"/>
    <tableColumn id="3" xr3:uid="{00000000-0010-0000-1B00-000003000000}" name="Column3"/>
    <tableColumn id="4" xr3:uid="{00000000-0010-0000-1B00-000004000000}" name="Column4"/>
    <tableColumn id="5" xr3:uid="{00000000-0010-0000-1B00-000005000000}" name="Column5"/>
    <tableColumn id="6" xr3:uid="{00000000-0010-0000-1B00-000006000000}" name="Column6"/>
    <tableColumn id="7" xr3:uid="{00000000-0010-0000-1B00-000007000000}" name="Column7"/>
    <tableColumn id="8" xr3:uid="{00000000-0010-0000-1B00-000008000000}" name="Column8"/>
  </tableColumns>
  <tableStyleInfo name="Atelier Complete Intro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Table_29" displayName="Table_29" ref="A136:H137" headerRowCount="0">
  <tableColumns count="8">
    <tableColumn id="1" xr3:uid="{00000000-0010-0000-1C00-000001000000}" name="Column1"/>
    <tableColumn id="2" xr3:uid="{00000000-0010-0000-1C00-000002000000}" name="Column2"/>
    <tableColumn id="3" xr3:uid="{00000000-0010-0000-1C00-000003000000}" name="Column3"/>
    <tableColumn id="4" xr3:uid="{00000000-0010-0000-1C00-000004000000}" name="Column4"/>
    <tableColumn id="5" xr3:uid="{00000000-0010-0000-1C00-000005000000}" name="Column5"/>
    <tableColumn id="6" xr3:uid="{00000000-0010-0000-1C00-000006000000}" name="Column6"/>
    <tableColumn id="7" xr3:uid="{00000000-0010-0000-1C00-000007000000}" name="Column7"/>
    <tableColumn id="8" xr3:uid="{00000000-0010-0000-1C00-000008000000}" name="Column8"/>
  </tableColumns>
  <tableStyleInfo name="Atelier Complete Intro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Table_30" displayName="Table_30" ref="A141:H144" headerRowCount="0">
  <tableColumns count="8">
    <tableColumn id="1" xr3:uid="{00000000-0010-0000-1D00-000001000000}" name="Column1"/>
    <tableColumn id="2" xr3:uid="{00000000-0010-0000-1D00-000002000000}" name="Column2"/>
    <tableColumn id="3" xr3:uid="{00000000-0010-0000-1D00-000003000000}" name="Column3"/>
    <tableColumn id="4" xr3:uid="{00000000-0010-0000-1D00-000004000000}" name="Column4"/>
    <tableColumn id="5" xr3:uid="{00000000-0010-0000-1D00-000005000000}" name="Column5"/>
    <tableColumn id="6" xr3:uid="{00000000-0010-0000-1D00-000006000000}" name="Column6"/>
    <tableColumn id="7" xr3:uid="{00000000-0010-0000-1D00-000007000000}" name="Column7"/>
    <tableColumn id="8" xr3:uid="{00000000-0010-0000-1D00-000008000000}" name="Column8"/>
  </tableColumns>
  <tableStyleInfo name="Atelier Complete Intro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Table_31" displayName="Table_31" ref="A147:H157" headerRowCount="0">
  <tableColumns count="8">
    <tableColumn id="1" xr3:uid="{00000000-0010-0000-1E00-000001000000}" name="Column1"/>
    <tableColumn id="2" xr3:uid="{00000000-0010-0000-1E00-000002000000}" name="Column2"/>
    <tableColumn id="3" xr3:uid="{00000000-0010-0000-1E00-000003000000}" name="Column3"/>
    <tableColumn id="4" xr3:uid="{00000000-0010-0000-1E00-000004000000}" name="Column4"/>
    <tableColumn id="5" xr3:uid="{00000000-0010-0000-1E00-000005000000}" name="Column5"/>
    <tableColumn id="6" xr3:uid="{00000000-0010-0000-1E00-000006000000}" name="Column6"/>
    <tableColumn id="7" xr3:uid="{00000000-0010-0000-1E00-000007000000}" name="Column7"/>
    <tableColumn id="8" xr3:uid="{00000000-0010-0000-1E00-000008000000}" name="Column8"/>
  </tableColumns>
  <tableStyleInfo name="Atelier Complete Intro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Table_32" displayName="Table_32" ref="A166:H169" headerRowCount="0">
  <tableColumns count="8">
    <tableColumn id="1" xr3:uid="{00000000-0010-0000-1F00-000001000000}" name="Column1"/>
    <tableColumn id="2" xr3:uid="{00000000-0010-0000-1F00-000002000000}" name="Column2"/>
    <tableColumn id="3" xr3:uid="{00000000-0010-0000-1F00-000003000000}" name="Column3"/>
    <tableColumn id="4" xr3:uid="{00000000-0010-0000-1F00-000004000000}" name="Column4"/>
    <tableColumn id="5" xr3:uid="{00000000-0010-0000-1F00-000005000000}" name="Column5"/>
    <tableColumn id="6" xr3:uid="{00000000-0010-0000-1F00-000006000000}" name="Column6"/>
    <tableColumn id="7" xr3:uid="{00000000-0010-0000-1F00-000007000000}" name="Column7"/>
    <tableColumn id="8" xr3:uid="{00000000-0010-0000-1F00-000008000000}" name="Column8"/>
  </tableColumns>
  <tableStyleInfo name="Atelier Complete Intro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0000000}" name="Table_33" displayName="Table_33" ref="A171:H177" headerRowCount="0">
  <tableColumns count="8">
    <tableColumn id="1" xr3:uid="{00000000-0010-0000-2000-000001000000}" name="Column1"/>
    <tableColumn id="2" xr3:uid="{00000000-0010-0000-2000-000002000000}" name="Column2"/>
    <tableColumn id="3" xr3:uid="{00000000-0010-0000-2000-000003000000}" name="Column3"/>
    <tableColumn id="4" xr3:uid="{00000000-0010-0000-2000-000004000000}" name="Column4"/>
    <tableColumn id="5" xr3:uid="{00000000-0010-0000-2000-000005000000}" name="Column5"/>
    <tableColumn id="6" xr3:uid="{00000000-0010-0000-2000-000006000000}" name="Column6"/>
    <tableColumn id="7" xr3:uid="{00000000-0010-0000-2000-000007000000}" name="Column7"/>
    <tableColumn id="8" xr3:uid="{00000000-0010-0000-2000-000008000000}" name="Column8"/>
  </tableColumns>
  <tableStyleInfo name="Atelier Complete Intro-style 15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1000000}" name="Table_34" displayName="Table_34" ref="A179:H183" headerRowCount="0">
  <tableColumns count="8">
    <tableColumn id="1" xr3:uid="{00000000-0010-0000-2100-000001000000}" name="Column1"/>
    <tableColumn id="2" xr3:uid="{00000000-0010-0000-2100-000002000000}" name="Column2"/>
    <tableColumn id="3" xr3:uid="{00000000-0010-0000-2100-000003000000}" name="Column3"/>
    <tableColumn id="4" xr3:uid="{00000000-0010-0000-2100-000004000000}" name="Column4"/>
    <tableColumn id="5" xr3:uid="{00000000-0010-0000-2100-000005000000}" name="Column5"/>
    <tableColumn id="6" xr3:uid="{00000000-0010-0000-2100-000006000000}" name="Column6"/>
    <tableColumn id="7" xr3:uid="{00000000-0010-0000-2100-000007000000}" name="Column7"/>
    <tableColumn id="8" xr3:uid="{00000000-0010-0000-2100-000008000000}" name="Column8"/>
  </tableColumns>
  <tableStyleInfo name="Atelier Complete Intro-style 16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Table_35" displayName="Table_35" ref="A185:H190" headerRowCount="0">
  <tableColumns count="8">
    <tableColumn id="1" xr3:uid="{00000000-0010-0000-2200-000001000000}" name="Column1"/>
    <tableColumn id="2" xr3:uid="{00000000-0010-0000-2200-000002000000}" name="Column2"/>
    <tableColumn id="3" xr3:uid="{00000000-0010-0000-2200-000003000000}" name="Column3"/>
    <tableColumn id="4" xr3:uid="{00000000-0010-0000-2200-000004000000}" name="Column4"/>
    <tableColumn id="5" xr3:uid="{00000000-0010-0000-2200-000005000000}" name="Column5"/>
    <tableColumn id="6" xr3:uid="{00000000-0010-0000-2200-000006000000}" name="Column6"/>
    <tableColumn id="7" xr3:uid="{00000000-0010-0000-2200-000007000000}" name="Column7"/>
    <tableColumn id="8" xr3:uid="{00000000-0010-0000-2200-000008000000}" name="Column8"/>
  </tableColumns>
  <tableStyleInfo name="Atelier Complete Intro-style 17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Table_36" displayName="Table_36" ref="A193:H197" headerRowCount="0">
  <tableColumns count="8">
    <tableColumn id="1" xr3:uid="{00000000-0010-0000-2300-000001000000}" name="Column1"/>
    <tableColumn id="2" xr3:uid="{00000000-0010-0000-2300-000002000000}" name="Column2"/>
    <tableColumn id="3" xr3:uid="{00000000-0010-0000-2300-000003000000}" name="Column3"/>
    <tableColumn id="4" xr3:uid="{00000000-0010-0000-2300-000004000000}" name="Column4"/>
    <tableColumn id="5" xr3:uid="{00000000-0010-0000-2300-000005000000}" name="Column5"/>
    <tableColumn id="6" xr3:uid="{00000000-0010-0000-2300-000006000000}" name="Column6"/>
    <tableColumn id="7" xr3:uid="{00000000-0010-0000-2300-000007000000}" name="Column7"/>
    <tableColumn id="8" xr3:uid="{00000000-0010-0000-2300-000008000000}" name="Column8"/>
  </tableColumns>
  <tableStyleInfo name="Atelier Complete Intro-style 18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Table_37" displayName="Table_37" ref="A199:H202" headerRowCount="0">
  <tableColumns count="8">
    <tableColumn id="1" xr3:uid="{00000000-0010-0000-2400-000001000000}" name="Column1"/>
    <tableColumn id="2" xr3:uid="{00000000-0010-0000-2400-000002000000}" name="Column2"/>
    <tableColumn id="3" xr3:uid="{00000000-0010-0000-2400-000003000000}" name="Column3"/>
    <tableColumn id="4" xr3:uid="{00000000-0010-0000-2400-000004000000}" name="Column4"/>
    <tableColumn id="5" xr3:uid="{00000000-0010-0000-2400-000005000000}" name="Column5"/>
    <tableColumn id="6" xr3:uid="{00000000-0010-0000-2400-000006000000}" name="Column6"/>
    <tableColumn id="7" xr3:uid="{00000000-0010-0000-2400-000007000000}" name="Column7"/>
    <tableColumn id="8" xr3:uid="{00000000-0010-0000-2400-000008000000}" name="Column8"/>
  </tableColumns>
  <tableStyleInfo name="Atelier Complete Intro-style 19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Table_20" displayName="Table_20" ref="A24:H43" headerRowCount="0">
  <tableColumns count="8">
    <tableColumn id="1" xr3:uid="{00000000-0010-0000-1300-000001000000}" name="Column1"/>
    <tableColumn id="2" xr3:uid="{00000000-0010-0000-1300-000002000000}" name="Column2"/>
    <tableColumn id="3" xr3:uid="{00000000-0010-0000-1300-000003000000}" name="Column3"/>
    <tableColumn id="4" xr3:uid="{00000000-0010-0000-1300-000004000000}" name="Column4"/>
    <tableColumn id="5" xr3:uid="{00000000-0010-0000-1300-000005000000}" name="Column5"/>
    <tableColumn id="6" xr3:uid="{00000000-0010-0000-1300-000006000000}" name="Column6"/>
    <tableColumn id="7" xr3:uid="{00000000-0010-0000-1300-000007000000}" name="Column7"/>
    <tableColumn id="8" xr3:uid="{00000000-0010-0000-1300-000008000000}" name="Column8"/>
  </tableColumns>
  <tableStyleInfo name="Atelier Complete Intro-style 2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5000000}" name="Table_38" displayName="Table_38" ref="A204:H205" headerRowCount="0">
  <tableColumns count="8">
    <tableColumn id="1" xr3:uid="{00000000-0010-0000-2500-000001000000}" name="Column1"/>
    <tableColumn id="2" xr3:uid="{00000000-0010-0000-2500-000002000000}" name="Column2"/>
    <tableColumn id="3" xr3:uid="{00000000-0010-0000-2500-000003000000}" name="Column3"/>
    <tableColumn id="4" xr3:uid="{00000000-0010-0000-2500-000004000000}" name="Column4"/>
    <tableColumn id="5" xr3:uid="{00000000-0010-0000-2500-000005000000}" name="Column5"/>
    <tableColumn id="6" xr3:uid="{00000000-0010-0000-2500-000006000000}" name="Column6"/>
    <tableColumn id="7" xr3:uid="{00000000-0010-0000-2500-000007000000}" name="Column7"/>
    <tableColumn id="8" xr3:uid="{00000000-0010-0000-2500-000008000000}" name="Column8"/>
  </tableColumns>
  <tableStyleInfo name="Atelier Complete Intro-style 20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6000000}" name="Table_39" displayName="Table_39" ref="A207:H210" headerRowCount="0">
  <tableColumns count="8">
    <tableColumn id="1" xr3:uid="{00000000-0010-0000-2600-000001000000}" name="Column1"/>
    <tableColumn id="2" xr3:uid="{00000000-0010-0000-2600-000002000000}" name="Column2"/>
    <tableColumn id="3" xr3:uid="{00000000-0010-0000-2600-000003000000}" name="Column3"/>
    <tableColumn id="4" xr3:uid="{00000000-0010-0000-2600-000004000000}" name="Column4"/>
    <tableColumn id="5" xr3:uid="{00000000-0010-0000-2600-000005000000}" name="Column5"/>
    <tableColumn id="6" xr3:uid="{00000000-0010-0000-2600-000006000000}" name="Column6"/>
    <tableColumn id="7" xr3:uid="{00000000-0010-0000-2600-000007000000}" name="Column7"/>
    <tableColumn id="8" xr3:uid="{00000000-0010-0000-2600-000008000000}" name="Column8"/>
  </tableColumns>
  <tableStyleInfo name="Atelier Complete Intro-style 21" showFirstColumn="1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7000000}" name="Table_40" displayName="Table_40" ref="A212:H220" headerRowCount="0">
  <tableColumns count="8">
    <tableColumn id="1" xr3:uid="{00000000-0010-0000-2700-000001000000}" name="Column1"/>
    <tableColumn id="2" xr3:uid="{00000000-0010-0000-2700-000002000000}" name="Column2"/>
    <tableColumn id="3" xr3:uid="{00000000-0010-0000-2700-000003000000}" name="Column3"/>
    <tableColumn id="4" xr3:uid="{00000000-0010-0000-2700-000004000000}" name="Column4"/>
    <tableColumn id="5" xr3:uid="{00000000-0010-0000-2700-000005000000}" name="Column5"/>
    <tableColumn id="6" xr3:uid="{00000000-0010-0000-2700-000006000000}" name="Column6"/>
    <tableColumn id="7" xr3:uid="{00000000-0010-0000-2700-000007000000}" name="Column7"/>
    <tableColumn id="8" xr3:uid="{00000000-0010-0000-2700-000008000000}" name="Column8"/>
  </tableColumns>
  <tableStyleInfo name="Atelier Complete Intro-style 22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8000000}" name="Table_41" displayName="Table_41" ref="A223:H224" headerRowCount="0">
  <tableColumns count="8">
    <tableColumn id="1" xr3:uid="{00000000-0010-0000-2800-000001000000}" name="Column1"/>
    <tableColumn id="2" xr3:uid="{00000000-0010-0000-2800-000002000000}" name="Column2"/>
    <tableColumn id="3" xr3:uid="{00000000-0010-0000-2800-000003000000}" name="Column3"/>
    <tableColumn id="4" xr3:uid="{00000000-0010-0000-2800-000004000000}" name="Column4"/>
    <tableColumn id="5" xr3:uid="{00000000-0010-0000-2800-000005000000}" name="Column5"/>
    <tableColumn id="6" xr3:uid="{00000000-0010-0000-2800-000006000000}" name="Column6"/>
    <tableColumn id="7" xr3:uid="{00000000-0010-0000-2800-000007000000}" name="Column7"/>
    <tableColumn id="8" xr3:uid="{00000000-0010-0000-2800-000008000000}" name="Column8"/>
  </tableColumns>
  <tableStyleInfo name="Atelier Complete Intro-style 23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9000000}" name="Table_42" displayName="Table_42" ref="A228:H229" headerRowCount="0">
  <tableColumns count="8">
    <tableColumn id="1" xr3:uid="{00000000-0010-0000-2900-000001000000}" name="Column1"/>
    <tableColumn id="2" xr3:uid="{00000000-0010-0000-2900-000002000000}" name="Column2"/>
    <tableColumn id="3" xr3:uid="{00000000-0010-0000-2900-000003000000}" name="Column3"/>
    <tableColumn id="4" xr3:uid="{00000000-0010-0000-2900-000004000000}" name="Column4"/>
    <tableColumn id="5" xr3:uid="{00000000-0010-0000-2900-000005000000}" name="Column5"/>
    <tableColumn id="6" xr3:uid="{00000000-0010-0000-2900-000006000000}" name="Column6"/>
    <tableColumn id="7" xr3:uid="{00000000-0010-0000-2900-000007000000}" name="Column7"/>
    <tableColumn id="8" xr3:uid="{00000000-0010-0000-2900-000008000000}" name="Column8"/>
  </tableColumns>
  <tableStyleInfo name="Atelier Complete Intro-style 24" showFirstColumn="1" showLastColumn="1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A000000}" name="Table_43" displayName="Table_43" ref="A231:H238" headerRowCount="0">
  <tableColumns count="8">
    <tableColumn id="1" xr3:uid="{00000000-0010-0000-2A00-000001000000}" name="Column1"/>
    <tableColumn id="2" xr3:uid="{00000000-0010-0000-2A00-000002000000}" name="Column2"/>
    <tableColumn id="3" xr3:uid="{00000000-0010-0000-2A00-000003000000}" name="Column3"/>
    <tableColumn id="4" xr3:uid="{00000000-0010-0000-2A00-000004000000}" name="Column4"/>
    <tableColumn id="5" xr3:uid="{00000000-0010-0000-2A00-000005000000}" name="Column5"/>
    <tableColumn id="6" xr3:uid="{00000000-0010-0000-2A00-000006000000}" name="Column6"/>
    <tableColumn id="7" xr3:uid="{00000000-0010-0000-2A00-000007000000}" name="Column7"/>
    <tableColumn id="8" xr3:uid="{00000000-0010-0000-2A00-000008000000}" name="Column8"/>
  </tableColumns>
  <tableStyleInfo name="Atelier Complete Intro-style 25" showFirstColumn="1" showLastColumn="1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B000000}" name="Table_44" displayName="Table_44" ref="A240:H243" headerRowCount="0">
  <tableColumns count="8">
    <tableColumn id="1" xr3:uid="{00000000-0010-0000-2B00-000001000000}" name="Column1"/>
    <tableColumn id="2" xr3:uid="{00000000-0010-0000-2B00-000002000000}" name="Column2"/>
    <tableColumn id="3" xr3:uid="{00000000-0010-0000-2B00-000003000000}" name="Column3"/>
    <tableColumn id="4" xr3:uid="{00000000-0010-0000-2B00-000004000000}" name="Column4"/>
    <tableColumn id="5" xr3:uid="{00000000-0010-0000-2B00-000005000000}" name="Column5"/>
    <tableColumn id="6" xr3:uid="{00000000-0010-0000-2B00-000006000000}" name="Column6"/>
    <tableColumn id="7" xr3:uid="{00000000-0010-0000-2B00-000007000000}" name="Column7"/>
    <tableColumn id="8" xr3:uid="{00000000-0010-0000-2B00-000008000000}" name="Column8"/>
  </tableColumns>
  <tableStyleInfo name="Atelier Complete Intro-style 26" showFirstColumn="1" showLastColumn="1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C000000}" name="Table_45" displayName="Table_45" ref="A245:H254" headerRowCount="0">
  <tableColumns count="8">
    <tableColumn id="1" xr3:uid="{00000000-0010-0000-2C00-000001000000}" name="Column1"/>
    <tableColumn id="2" xr3:uid="{00000000-0010-0000-2C00-000002000000}" name="Column2"/>
    <tableColumn id="3" xr3:uid="{00000000-0010-0000-2C00-000003000000}" name="Column3"/>
    <tableColumn id="4" xr3:uid="{00000000-0010-0000-2C00-000004000000}" name="Column4"/>
    <tableColumn id="5" xr3:uid="{00000000-0010-0000-2C00-000005000000}" name="Column5"/>
    <tableColumn id="6" xr3:uid="{00000000-0010-0000-2C00-000006000000}" name="Column6"/>
    <tableColumn id="7" xr3:uid="{00000000-0010-0000-2C00-000007000000}" name="Column7"/>
    <tableColumn id="8" xr3:uid="{00000000-0010-0000-2C00-000008000000}" name="Column8"/>
  </tableColumns>
  <tableStyleInfo name="Atelier Complete Intro-style 27" showFirstColumn="1" showLastColumn="1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D000000}" name="Table_46" displayName="Table_46" ref="A256:H259" headerRowCount="0">
  <tableColumns count="8">
    <tableColumn id="1" xr3:uid="{00000000-0010-0000-2D00-000001000000}" name="Column1"/>
    <tableColumn id="2" xr3:uid="{00000000-0010-0000-2D00-000002000000}" name="Column2"/>
    <tableColumn id="3" xr3:uid="{00000000-0010-0000-2D00-000003000000}" name="Column3"/>
    <tableColumn id="4" xr3:uid="{00000000-0010-0000-2D00-000004000000}" name="Column4"/>
    <tableColumn id="5" xr3:uid="{00000000-0010-0000-2D00-000005000000}" name="Column5"/>
    <tableColumn id="6" xr3:uid="{00000000-0010-0000-2D00-000006000000}" name="Column6"/>
    <tableColumn id="7" xr3:uid="{00000000-0010-0000-2D00-000007000000}" name="Column7"/>
    <tableColumn id="8" xr3:uid="{00000000-0010-0000-2D00-000008000000}" name="Column8"/>
  </tableColumns>
  <tableStyleInfo name="Atelier Complete Intro-style 28" showFirstColumn="1" showLastColumn="1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E000000}" name="Table_47" displayName="Table_47" ref="A261:H269" headerRowCount="0">
  <tableColumns count="8">
    <tableColumn id="1" xr3:uid="{00000000-0010-0000-2E00-000001000000}" name="Column1"/>
    <tableColumn id="2" xr3:uid="{00000000-0010-0000-2E00-000002000000}" name="Column2"/>
    <tableColumn id="3" xr3:uid="{00000000-0010-0000-2E00-000003000000}" name="Column3"/>
    <tableColumn id="4" xr3:uid="{00000000-0010-0000-2E00-000004000000}" name="Column4"/>
    <tableColumn id="5" xr3:uid="{00000000-0010-0000-2E00-000005000000}" name="Column5"/>
    <tableColumn id="6" xr3:uid="{00000000-0010-0000-2E00-000006000000}" name="Column6"/>
    <tableColumn id="7" xr3:uid="{00000000-0010-0000-2E00-000007000000}" name="Column7"/>
    <tableColumn id="8" xr3:uid="{00000000-0010-0000-2E00-000008000000}" name="Column8"/>
  </tableColumns>
  <tableStyleInfo name="Atelier Complete Intro-style 29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_21" displayName="Table_21" ref="A46:H58" headerRowCount="0">
  <tableColumns count="8">
    <tableColumn id="1" xr3:uid="{00000000-0010-0000-1400-000001000000}" name="Column1"/>
    <tableColumn id="2" xr3:uid="{00000000-0010-0000-1400-000002000000}" name="Column2"/>
    <tableColumn id="3" xr3:uid="{00000000-0010-0000-1400-000003000000}" name="Column3"/>
    <tableColumn id="4" xr3:uid="{00000000-0010-0000-1400-000004000000}" name="Column4"/>
    <tableColumn id="5" xr3:uid="{00000000-0010-0000-1400-000005000000}" name="Column5"/>
    <tableColumn id="6" xr3:uid="{00000000-0010-0000-1400-000006000000}" name="Column6"/>
    <tableColumn id="7" xr3:uid="{00000000-0010-0000-1400-000007000000}" name="Column7"/>
    <tableColumn id="8" xr3:uid="{00000000-0010-0000-1400-000008000000}" name="Column8"/>
  </tableColumns>
  <tableStyleInfo name="Atelier Complete Intro-style 3" showFirstColumn="1" showLastColumn="1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2F000000}" name="Table_48" displayName="Table_48" ref="A271:H272" headerRowCount="0">
  <tableColumns count="8">
    <tableColumn id="1" xr3:uid="{00000000-0010-0000-2F00-000001000000}" name="Column1"/>
    <tableColumn id="2" xr3:uid="{00000000-0010-0000-2F00-000002000000}" name="Column2"/>
    <tableColumn id="3" xr3:uid="{00000000-0010-0000-2F00-000003000000}" name="Column3"/>
    <tableColumn id="4" xr3:uid="{00000000-0010-0000-2F00-000004000000}" name="Column4"/>
    <tableColumn id="5" xr3:uid="{00000000-0010-0000-2F00-000005000000}" name="Column5"/>
    <tableColumn id="6" xr3:uid="{00000000-0010-0000-2F00-000006000000}" name="Column6"/>
    <tableColumn id="7" xr3:uid="{00000000-0010-0000-2F00-000007000000}" name="Column7"/>
    <tableColumn id="8" xr3:uid="{00000000-0010-0000-2F00-000008000000}" name="Column8"/>
  </tableColumns>
  <tableStyleInfo name="Atelier Complete Intro-style 30" showFirstColumn="1" showLastColumn="1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0000000}" name="Table_49" displayName="Table_49" ref="A274:H279" headerRowCount="0">
  <tableColumns count="8">
    <tableColumn id="1" xr3:uid="{00000000-0010-0000-3000-000001000000}" name="Column1"/>
    <tableColumn id="2" xr3:uid="{00000000-0010-0000-3000-000002000000}" name="Column2"/>
    <tableColumn id="3" xr3:uid="{00000000-0010-0000-3000-000003000000}" name="Column3"/>
    <tableColumn id="4" xr3:uid="{00000000-0010-0000-3000-000004000000}" name="Column4"/>
    <tableColumn id="5" xr3:uid="{00000000-0010-0000-3000-000005000000}" name="Column5"/>
    <tableColumn id="6" xr3:uid="{00000000-0010-0000-3000-000006000000}" name="Column6"/>
    <tableColumn id="7" xr3:uid="{00000000-0010-0000-3000-000007000000}" name="Column7"/>
    <tableColumn id="8" xr3:uid="{00000000-0010-0000-3000-000008000000}" name="Column8"/>
  </tableColumns>
  <tableStyleInfo name="Atelier Complete Intro-style 31" showFirstColumn="1" showLastColumn="1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1000000}" name="Table_50" displayName="Table_50" ref="A281:H282" headerRowCount="0">
  <tableColumns count="8">
    <tableColumn id="1" xr3:uid="{00000000-0010-0000-3100-000001000000}" name="Column1"/>
    <tableColumn id="2" xr3:uid="{00000000-0010-0000-3100-000002000000}" name="Column2"/>
    <tableColumn id="3" xr3:uid="{00000000-0010-0000-3100-000003000000}" name="Column3"/>
    <tableColumn id="4" xr3:uid="{00000000-0010-0000-3100-000004000000}" name="Column4"/>
    <tableColumn id="5" xr3:uid="{00000000-0010-0000-3100-000005000000}" name="Column5"/>
    <tableColumn id="6" xr3:uid="{00000000-0010-0000-3100-000006000000}" name="Column6"/>
    <tableColumn id="7" xr3:uid="{00000000-0010-0000-3100-000007000000}" name="Column7"/>
    <tableColumn id="8" xr3:uid="{00000000-0010-0000-3100-000008000000}" name="Column8"/>
  </tableColumns>
  <tableStyleInfo name="Atelier Complete Intro-style 32" showFirstColumn="1" showLastColumn="1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2000000}" name="Table_51" displayName="Table_51" ref="A284:H287" headerRowCount="0">
  <tableColumns count="8">
    <tableColumn id="1" xr3:uid="{00000000-0010-0000-3200-000001000000}" name="Column1"/>
    <tableColumn id="2" xr3:uid="{00000000-0010-0000-3200-000002000000}" name="Column2"/>
    <tableColumn id="3" xr3:uid="{00000000-0010-0000-3200-000003000000}" name="Column3"/>
    <tableColumn id="4" xr3:uid="{00000000-0010-0000-3200-000004000000}" name="Column4"/>
    <tableColumn id="5" xr3:uid="{00000000-0010-0000-3200-000005000000}" name="Column5"/>
    <tableColumn id="6" xr3:uid="{00000000-0010-0000-3200-000006000000}" name="Column6"/>
    <tableColumn id="7" xr3:uid="{00000000-0010-0000-3200-000007000000}" name="Column7"/>
    <tableColumn id="8" xr3:uid="{00000000-0010-0000-3200-000008000000}" name="Column8"/>
  </tableColumns>
  <tableStyleInfo name="Atelier Complete Intro-style 33" showFirstColumn="1" showLastColumn="1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3000000}" name="Table_52" displayName="Table_52" ref="A291:H302" headerRowCount="0">
  <tableColumns count="8">
    <tableColumn id="1" xr3:uid="{00000000-0010-0000-3300-000001000000}" name="Column1"/>
    <tableColumn id="2" xr3:uid="{00000000-0010-0000-3300-000002000000}" name="Column2"/>
    <tableColumn id="3" xr3:uid="{00000000-0010-0000-3300-000003000000}" name="Column3"/>
    <tableColumn id="4" xr3:uid="{00000000-0010-0000-3300-000004000000}" name="Column4"/>
    <tableColumn id="5" xr3:uid="{00000000-0010-0000-3300-000005000000}" name="Column5"/>
    <tableColumn id="6" xr3:uid="{00000000-0010-0000-3300-000006000000}" name="Column6"/>
    <tableColumn id="7" xr3:uid="{00000000-0010-0000-3300-000007000000}" name="Column7"/>
    <tableColumn id="8" xr3:uid="{00000000-0010-0000-3300-000008000000}" name="Column8"/>
  </tableColumns>
  <tableStyleInfo name="Atelier Complete Intro-style 34" showFirstColumn="1" showLastColumn="1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34000000}" name="Table_53" displayName="Table_53" ref="A344:H390" headerRowCount="0">
  <tableColumns count="8">
    <tableColumn id="1" xr3:uid="{00000000-0010-0000-3400-000001000000}" name="Column1"/>
    <tableColumn id="2" xr3:uid="{00000000-0010-0000-3400-000002000000}" name="Column2"/>
    <tableColumn id="3" xr3:uid="{00000000-0010-0000-3400-000003000000}" name="Column3"/>
    <tableColumn id="4" xr3:uid="{00000000-0010-0000-3400-000004000000}" name="Column4"/>
    <tableColumn id="5" xr3:uid="{00000000-0010-0000-3400-000005000000}" name="Column5"/>
    <tableColumn id="6" xr3:uid="{00000000-0010-0000-3400-000006000000}" name="Column6"/>
    <tableColumn id="7" xr3:uid="{00000000-0010-0000-3400-000007000000}" name="Column7"/>
    <tableColumn id="8" xr3:uid="{00000000-0010-0000-3400-000008000000}" name="Column8"/>
  </tableColumns>
  <tableStyleInfo name="Atelier Complete Intro-style 35" showFirstColumn="1" showLastColumn="1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5000000}" name="Table_54" displayName="Table_54" ref="A397:H408" headerRowCount="0">
  <tableColumns count="8">
    <tableColumn id="1" xr3:uid="{00000000-0010-0000-3500-000001000000}" name="Column1"/>
    <tableColumn id="2" xr3:uid="{00000000-0010-0000-3500-000002000000}" name="Column2"/>
    <tableColumn id="3" xr3:uid="{00000000-0010-0000-3500-000003000000}" name="Column3"/>
    <tableColumn id="4" xr3:uid="{00000000-0010-0000-3500-000004000000}" name="Column4"/>
    <tableColumn id="5" xr3:uid="{00000000-0010-0000-3500-000005000000}" name="Column5"/>
    <tableColumn id="6" xr3:uid="{00000000-0010-0000-3500-000006000000}" name="Column6"/>
    <tableColumn id="7" xr3:uid="{00000000-0010-0000-3500-000007000000}" name="Column7"/>
    <tableColumn id="8" xr3:uid="{00000000-0010-0000-3500-000008000000}" name="Column8"/>
  </tableColumns>
  <tableStyleInfo name="Atelier Complete Intro-style 36" showFirstColumn="1" showLastColumn="1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6000000}" name="Table_55" displayName="Table_55" ref="A411:H418" headerRowCount="0">
  <tableColumns count="8">
    <tableColumn id="1" xr3:uid="{00000000-0010-0000-3600-000001000000}" name="Column1"/>
    <tableColumn id="2" xr3:uid="{00000000-0010-0000-3600-000002000000}" name="Column2"/>
    <tableColumn id="3" xr3:uid="{00000000-0010-0000-3600-000003000000}" name="Column3"/>
    <tableColumn id="4" xr3:uid="{00000000-0010-0000-3600-000004000000}" name="Column4"/>
    <tableColumn id="5" xr3:uid="{00000000-0010-0000-3600-000005000000}" name="Column5"/>
    <tableColumn id="6" xr3:uid="{00000000-0010-0000-3600-000006000000}" name="Column6"/>
    <tableColumn id="7" xr3:uid="{00000000-0010-0000-3600-000007000000}" name="Column7"/>
    <tableColumn id="8" xr3:uid="{00000000-0010-0000-3600-000008000000}" name="Column8"/>
  </tableColumns>
  <tableStyleInfo name="Atelier Complete Intro-style 37" showFirstColumn="1" showLastColumn="1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7000000}" name="Table_56" displayName="Table_56" ref="A424:H437" headerRowCount="0">
  <tableColumns count="8">
    <tableColumn id="1" xr3:uid="{00000000-0010-0000-3700-000001000000}" name="Column1"/>
    <tableColumn id="2" xr3:uid="{00000000-0010-0000-3700-000002000000}" name="Column2"/>
    <tableColumn id="3" xr3:uid="{00000000-0010-0000-3700-000003000000}" name="Column3"/>
    <tableColumn id="4" xr3:uid="{00000000-0010-0000-3700-000004000000}" name="Column4"/>
    <tableColumn id="5" xr3:uid="{00000000-0010-0000-3700-000005000000}" name="Column5"/>
    <tableColumn id="6" xr3:uid="{00000000-0010-0000-3700-000006000000}" name="Column6"/>
    <tableColumn id="7" xr3:uid="{00000000-0010-0000-3700-000007000000}" name="Column7"/>
    <tableColumn id="8" xr3:uid="{00000000-0010-0000-3700-000008000000}" name="Column8"/>
  </tableColumns>
  <tableStyleInfo name="Atelier Complete Intro-style 38" showFirstColumn="1" showLastColumn="1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38000000}" name="Table_57" displayName="Table_57" ref="A442:H448" headerRowCount="0">
  <tableColumns count="8">
    <tableColumn id="1" xr3:uid="{00000000-0010-0000-3800-000001000000}" name="Column1"/>
    <tableColumn id="2" xr3:uid="{00000000-0010-0000-3800-000002000000}" name="Column2"/>
    <tableColumn id="3" xr3:uid="{00000000-0010-0000-3800-000003000000}" name="Column3"/>
    <tableColumn id="4" xr3:uid="{00000000-0010-0000-3800-000004000000}" name="Column4"/>
    <tableColumn id="5" xr3:uid="{00000000-0010-0000-3800-000005000000}" name="Column5"/>
    <tableColumn id="6" xr3:uid="{00000000-0010-0000-3800-000006000000}" name="Column6"/>
    <tableColumn id="7" xr3:uid="{00000000-0010-0000-3800-000007000000}" name="Column7"/>
    <tableColumn id="8" xr3:uid="{00000000-0010-0000-3800-000008000000}" name="Column8"/>
  </tableColumns>
  <tableStyleInfo name="Atelier Complete Intro-style 39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_22" displayName="Table_22" ref="A61:H76" headerRowCount="0">
  <tableColumns count="8">
    <tableColumn id="1" xr3:uid="{00000000-0010-0000-1500-000001000000}" name="Column1"/>
    <tableColumn id="2" xr3:uid="{00000000-0010-0000-1500-000002000000}" name="Column2"/>
    <tableColumn id="3" xr3:uid="{00000000-0010-0000-1500-000003000000}" name="Column3"/>
    <tableColumn id="4" xr3:uid="{00000000-0010-0000-1500-000004000000}" name="Column4"/>
    <tableColumn id="5" xr3:uid="{00000000-0010-0000-1500-000005000000}" name="Column5"/>
    <tableColumn id="6" xr3:uid="{00000000-0010-0000-1500-000006000000}" name="Column6"/>
    <tableColumn id="7" xr3:uid="{00000000-0010-0000-1500-000007000000}" name="Column7"/>
    <tableColumn id="8" xr3:uid="{00000000-0010-0000-1500-000008000000}" name="Column8"/>
  </tableColumns>
  <tableStyleInfo name="Atelier Complete Intro-style 4" showFirstColumn="1" showLastColumn="1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39000000}" name="Table_58" displayName="Table_58" ref="A450:H455" headerRowCount="0">
  <tableColumns count="8">
    <tableColumn id="1" xr3:uid="{00000000-0010-0000-3900-000001000000}" name="Column1"/>
    <tableColumn id="2" xr3:uid="{00000000-0010-0000-3900-000002000000}" name="Column2"/>
    <tableColumn id="3" xr3:uid="{00000000-0010-0000-3900-000003000000}" name="Column3"/>
    <tableColumn id="4" xr3:uid="{00000000-0010-0000-3900-000004000000}" name="Column4"/>
    <tableColumn id="5" xr3:uid="{00000000-0010-0000-3900-000005000000}" name="Column5"/>
    <tableColumn id="6" xr3:uid="{00000000-0010-0000-3900-000006000000}" name="Column6"/>
    <tableColumn id="7" xr3:uid="{00000000-0010-0000-3900-000007000000}" name="Column7"/>
    <tableColumn id="8" xr3:uid="{00000000-0010-0000-3900-000008000000}" name="Column8"/>
  </tableColumns>
  <tableStyleInfo name="Atelier Complete Intro-style 40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_23" displayName="Table_23" ref="A79:H82" headerRowCount="0">
  <tableColumns count="8">
    <tableColumn id="1" xr3:uid="{00000000-0010-0000-1600-000001000000}" name="Column1"/>
    <tableColumn id="2" xr3:uid="{00000000-0010-0000-1600-000002000000}" name="Column2"/>
    <tableColumn id="3" xr3:uid="{00000000-0010-0000-1600-000003000000}" name="Column3"/>
    <tableColumn id="4" xr3:uid="{00000000-0010-0000-1600-000004000000}" name="Column4"/>
    <tableColumn id="5" xr3:uid="{00000000-0010-0000-1600-000005000000}" name="Column5"/>
    <tableColumn id="6" xr3:uid="{00000000-0010-0000-1600-000006000000}" name="Column6"/>
    <tableColumn id="7" xr3:uid="{00000000-0010-0000-1600-000007000000}" name="Column7"/>
    <tableColumn id="8" xr3:uid="{00000000-0010-0000-1600-000008000000}" name="Column8"/>
  </tableColumns>
  <tableStyleInfo name="Atelier Complete Intro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_24" displayName="Table_24" ref="A85:H90" headerRowCount="0">
  <tableColumns count="8">
    <tableColumn id="1" xr3:uid="{00000000-0010-0000-1700-000001000000}" name="Column1"/>
    <tableColumn id="2" xr3:uid="{00000000-0010-0000-1700-000002000000}" name="Column2"/>
    <tableColumn id="3" xr3:uid="{00000000-0010-0000-1700-000003000000}" name="Column3"/>
    <tableColumn id="4" xr3:uid="{00000000-0010-0000-1700-000004000000}" name="Column4"/>
    <tableColumn id="5" xr3:uid="{00000000-0010-0000-1700-000005000000}" name="Column5"/>
    <tableColumn id="6" xr3:uid="{00000000-0010-0000-1700-000006000000}" name="Column6"/>
    <tableColumn id="7" xr3:uid="{00000000-0010-0000-1700-000007000000}" name="Column7"/>
    <tableColumn id="8" xr3:uid="{00000000-0010-0000-1700-000008000000}" name="Column8"/>
  </tableColumns>
  <tableStyleInfo name="Atelier Complete Intro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Table_25" displayName="Table_25" ref="A93:H99" headerRowCount="0">
  <tableColumns count="8">
    <tableColumn id="1" xr3:uid="{00000000-0010-0000-1800-000001000000}" name="Column1"/>
    <tableColumn id="2" xr3:uid="{00000000-0010-0000-1800-000002000000}" name="Column2"/>
    <tableColumn id="3" xr3:uid="{00000000-0010-0000-1800-000003000000}" name="Column3"/>
    <tableColumn id="4" xr3:uid="{00000000-0010-0000-1800-000004000000}" name="Column4"/>
    <tableColumn id="5" xr3:uid="{00000000-0010-0000-1800-000005000000}" name="Column5"/>
    <tableColumn id="6" xr3:uid="{00000000-0010-0000-1800-000006000000}" name="Column6"/>
    <tableColumn id="7" xr3:uid="{00000000-0010-0000-1800-000007000000}" name="Column7"/>
    <tableColumn id="8" xr3:uid="{00000000-0010-0000-1800-000008000000}" name="Column8"/>
  </tableColumns>
  <tableStyleInfo name="Atelier Complete Intro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Table_26" displayName="Table_26" ref="A102:H109" headerRowCount="0">
  <tableColumns count="8">
    <tableColumn id="1" xr3:uid="{00000000-0010-0000-1900-000001000000}" name="Column1"/>
    <tableColumn id="2" xr3:uid="{00000000-0010-0000-1900-000002000000}" name="Column2"/>
    <tableColumn id="3" xr3:uid="{00000000-0010-0000-1900-000003000000}" name="Column3"/>
    <tableColumn id="4" xr3:uid="{00000000-0010-0000-1900-000004000000}" name="Column4"/>
    <tableColumn id="5" xr3:uid="{00000000-0010-0000-1900-000005000000}" name="Column5"/>
    <tableColumn id="6" xr3:uid="{00000000-0010-0000-1900-000006000000}" name="Column6"/>
    <tableColumn id="7" xr3:uid="{00000000-0010-0000-1900-000007000000}" name="Column7"/>
    <tableColumn id="8" xr3:uid="{00000000-0010-0000-1900-000008000000}" name="Column8"/>
  </tableColumns>
  <tableStyleInfo name="Atelier Complete Intro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Table_27" displayName="Table_27" ref="A112:H119" headerRowCount="0">
  <tableColumns count="8">
    <tableColumn id="1" xr3:uid="{00000000-0010-0000-1A00-000001000000}" name="Column1"/>
    <tableColumn id="2" xr3:uid="{00000000-0010-0000-1A00-000002000000}" name="Column2"/>
    <tableColumn id="3" xr3:uid="{00000000-0010-0000-1A00-000003000000}" name="Column3"/>
    <tableColumn id="4" xr3:uid="{00000000-0010-0000-1A00-000004000000}" name="Column4"/>
    <tableColumn id="5" xr3:uid="{00000000-0010-0000-1A00-000005000000}" name="Column5"/>
    <tableColumn id="6" xr3:uid="{00000000-0010-0000-1A00-000006000000}" name="Column6"/>
    <tableColumn id="7" xr3:uid="{00000000-0010-0000-1A00-000007000000}" name="Column7"/>
    <tableColumn id="8" xr3:uid="{00000000-0010-0000-1A00-000008000000}" name="Column8"/>
  </tableColumns>
  <tableStyleInfo name="Atelier Complete Intro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41" Type="http://schemas.openxmlformats.org/officeDocument/2006/relationships/table" Target="../tables/table40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H489"/>
  <sheetViews>
    <sheetView tabSelected="1" workbookViewId="0">
      <pane ySplit="2" topLeftCell="A3" activePane="bottomLeft" state="frozen"/>
      <selection pane="bottomLeft" activeCell="H355" sqref="H355"/>
    </sheetView>
  </sheetViews>
  <sheetFormatPr defaultColWidth="14.453125" defaultRowHeight="15" customHeight="1"/>
  <cols>
    <col min="1" max="1" width="6.453125" customWidth="1"/>
    <col min="2" max="2" width="27.7265625" customWidth="1"/>
    <col min="3" max="3" width="20.26953125" customWidth="1"/>
    <col min="4" max="4" width="50.26953125" customWidth="1"/>
    <col min="5" max="5" width="21.26953125" customWidth="1"/>
    <col min="6" max="6" width="9.453125" customWidth="1"/>
    <col min="7" max="7" width="10.54296875" customWidth="1"/>
    <col min="8" max="8" width="16.7265625" customWidth="1"/>
  </cols>
  <sheetData>
    <row r="1" spans="1:8" ht="42" customHeight="1">
      <c r="A1" s="435" t="s">
        <v>898</v>
      </c>
      <c r="B1" s="408"/>
      <c r="C1" s="408"/>
      <c r="D1" s="408"/>
      <c r="E1" s="408"/>
      <c r="F1" s="408"/>
      <c r="G1" s="408"/>
      <c r="H1" s="408"/>
    </row>
    <row r="2" spans="1:8" ht="2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6" t="s">
        <v>7</v>
      </c>
    </row>
    <row r="3" spans="1:8">
      <c r="A3" s="436" t="s">
        <v>8</v>
      </c>
      <c r="B3" s="420"/>
      <c r="C3" s="420"/>
      <c r="D3" s="420"/>
      <c r="E3" s="420"/>
      <c r="F3" s="420"/>
      <c r="G3" s="420"/>
      <c r="H3" s="421"/>
    </row>
    <row r="4" spans="1:8">
      <c r="A4" s="437" t="s">
        <v>284</v>
      </c>
      <c r="B4" s="403"/>
      <c r="C4" s="403"/>
      <c r="D4" s="403"/>
      <c r="E4" s="403"/>
      <c r="F4" s="403"/>
      <c r="G4" s="403"/>
      <c r="H4" s="404"/>
    </row>
    <row r="5" spans="1:8" ht="14.5">
      <c r="A5" s="109"/>
      <c r="B5" s="7" t="s">
        <v>9</v>
      </c>
      <c r="C5" s="8">
        <v>810292018399</v>
      </c>
      <c r="D5" s="9" t="s">
        <v>285</v>
      </c>
      <c r="E5" s="10" t="s">
        <v>286</v>
      </c>
      <c r="F5" s="11"/>
      <c r="G5" s="110">
        <f t="shared" ref="G5:G15" si="0">F5*2</f>
        <v>0</v>
      </c>
      <c r="H5" s="111">
        <f t="shared" ref="H5:H21" si="1">F5*A5</f>
        <v>0</v>
      </c>
    </row>
    <row r="6" spans="1:8" ht="14.5">
      <c r="A6" s="109">
        <v>12</v>
      </c>
      <c r="B6" s="13" t="s">
        <v>10</v>
      </c>
      <c r="C6" s="14">
        <v>810292017538</v>
      </c>
      <c r="D6" s="15" t="s">
        <v>287</v>
      </c>
      <c r="E6" s="13" t="s">
        <v>288</v>
      </c>
      <c r="F6" s="11"/>
      <c r="G6" s="110">
        <f t="shared" si="0"/>
        <v>0</v>
      </c>
      <c r="H6" s="111">
        <f t="shared" si="1"/>
        <v>0</v>
      </c>
    </row>
    <row r="7" spans="1:8" ht="14.5">
      <c r="A7" s="45">
        <v>2</v>
      </c>
      <c r="B7" s="13" t="s">
        <v>11</v>
      </c>
      <c r="C7" s="14">
        <v>810292017545</v>
      </c>
      <c r="D7" s="15" t="s">
        <v>289</v>
      </c>
      <c r="E7" s="17" t="s">
        <v>290</v>
      </c>
      <c r="F7" s="18"/>
      <c r="G7" s="112">
        <f t="shared" si="0"/>
        <v>0</v>
      </c>
      <c r="H7" s="113">
        <f t="shared" si="1"/>
        <v>0</v>
      </c>
    </row>
    <row r="8" spans="1:8" ht="14.5">
      <c r="A8" s="45"/>
      <c r="B8" s="13" t="s">
        <v>12</v>
      </c>
      <c r="C8" s="14">
        <v>810292018405</v>
      </c>
      <c r="D8" s="15" t="s">
        <v>291</v>
      </c>
      <c r="E8" s="17" t="s">
        <v>292</v>
      </c>
      <c r="F8" s="18"/>
      <c r="G8" s="112">
        <f t="shared" si="0"/>
        <v>0</v>
      </c>
      <c r="H8" s="113">
        <f t="shared" si="1"/>
        <v>0</v>
      </c>
    </row>
    <row r="9" spans="1:8" ht="14.5">
      <c r="A9" s="45">
        <v>12</v>
      </c>
      <c r="B9" s="13" t="s">
        <v>13</v>
      </c>
      <c r="C9" s="14">
        <v>810292017514</v>
      </c>
      <c r="D9" s="15" t="s">
        <v>293</v>
      </c>
      <c r="E9" s="17" t="s">
        <v>294</v>
      </c>
      <c r="F9" s="18"/>
      <c r="G9" s="112">
        <f t="shared" si="0"/>
        <v>0</v>
      </c>
      <c r="H9" s="113">
        <f t="shared" si="1"/>
        <v>0</v>
      </c>
    </row>
    <row r="10" spans="1:8" ht="14.5">
      <c r="A10" s="45">
        <v>2</v>
      </c>
      <c r="B10" s="13" t="s">
        <v>14</v>
      </c>
      <c r="C10" s="14">
        <v>810292017521</v>
      </c>
      <c r="D10" s="15" t="s">
        <v>295</v>
      </c>
      <c r="E10" s="17" t="s">
        <v>296</v>
      </c>
      <c r="F10" s="18"/>
      <c r="G10" s="112">
        <f t="shared" si="0"/>
        <v>0</v>
      </c>
      <c r="H10" s="113">
        <f t="shared" si="1"/>
        <v>0</v>
      </c>
    </row>
    <row r="11" spans="1:8" ht="14.5">
      <c r="A11" s="45">
        <v>12</v>
      </c>
      <c r="B11" s="13" t="s">
        <v>15</v>
      </c>
      <c r="C11" s="14">
        <v>810292017507</v>
      </c>
      <c r="D11" s="15" t="s">
        <v>297</v>
      </c>
      <c r="E11" s="17" t="s">
        <v>298</v>
      </c>
      <c r="F11" s="18"/>
      <c r="G11" s="112">
        <f t="shared" si="0"/>
        <v>0</v>
      </c>
      <c r="H11" s="113">
        <f t="shared" si="1"/>
        <v>0</v>
      </c>
    </row>
    <row r="12" spans="1:8" ht="14.5">
      <c r="A12" s="45">
        <v>12</v>
      </c>
      <c r="B12" s="19" t="s">
        <v>16</v>
      </c>
      <c r="C12" s="20">
        <v>810292018481</v>
      </c>
      <c r="D12" s="21" t="s">
        <v>299</v>
      </c>
      <c r="E12" s="22" t="s">
        <v>300</v>
      </c>
      <c r="F12" s="23"/>
      <c r="G12" s="112">
        <f t="shared" si="0"/>
        <v>0</v>
      </c>
      <c r="H12" s="113">
        <f t="shared" si="1"/>
        <v>0</v>
      </c>
    </row>
    <row r="13" spans="1:8" ht="14.5">
      <c r="A13" s="114"/>
      <c r="B13" s="24" t="s">
        <v>17</v>
      </c>
      <c r="C13" s="20">
        <v>810292018511</v>
      </c>
      <c r="D13" s="21" t="s">
        <v>301</v>
      </c>
      <c r="E13" s="22" t="s">
        <v>302</v>
      </c>
      <c r="F13" s="23"/>
      <c r="G13" s="112">
        <f t="shared" si="0"/>
        <v>0</v>
      </c>
      <c r="H13" s="113">
        <f t="shared" si="1"/>
        <v>0</v>
      </c>
    </row>
    <row r="14" spans="1:8" ht="14.5">
      <c r="A14" s="114"/>
      <c r="B14" s="25" t="s">
        <v>18</v>
      </c>
      <c r="C14" s="20">
        <v>810292018528</v>
      </c>
      <c r="D14" s="21" t="s">
        <v>303</v>
      </c>
      <c r="E14" s="22" t="s">
        <v>304</v>
      </c>
      <c r="F14" s="23"/>
      <c r="G14" s="112">
        <f t="shared" si="0"/>
        <v>0</v>
      </c>
      <c r="H14" s="113">
        <f t="shared" si="1"/>
        <v>0</v>
      </c>
    </row>
    <row r="15" spans="1:8" ht="14.5">
      <c r="A15" s="114">
        <v>6</v>
      </c>
      <c r="B15" s="13" t="s">
        <v>19</v>
      </c>
      <c r="C15" s="14">
        <v>810292018306</v>
      </c>
      <c r="D15" s="15" t="s">
        <v>305</v>
      </c>
      <c r="E15" s="13" t="s">
        <v>306</v>
      </c>
      <c r="F15" s="18"/>
      <c r="G15" s="112">
        <f t="shared" si="0"/>
        <v>0</v>
      </c>
      <c r="H15" s="113">
        <f t="shared" si="1"/>
        <v>0</v>
      </c>
    </row>
    <row r="16" spans="1:8" ht="14.5">
      <c r="A16" s="45">
        <v>6</v>
      </c>
      <c r="B16" s="13" t="s">
        <v>20</v>
      </c>
      <c r="C16" s="14">
        <v>810292018320</v>
      </c>
      <c r="D16" s="15" t="s">
        <v>307</v>
      </c>
      <c r="E16" s="17" t="s">
        <v>308</v>
      </c>
      <c r="F16" s="18"/>
      <c r="G16" s="112"/>
      <c r="H16" s="113">
        <f t="shared" si="1"/>
        <v>0</v>
      </c>
    </row>
    <row r="17" spans="1:8" ht="14.5">
      <c r="A17" s="45">
        <v>6</v>
      </c>
      <c r="B17" s="13" t="s">
        <v>21</v>
      </c>
      <c r="C17" s="14">
        <v>810292018337</v>
      </c>
      <c r="D17" s="15" t="s">
        <v>309</v>
      </c>
      <c r="E17" s="17" t="s">
        <v>310</v>
      </c>
      <c r="F17" s="18"/>
      <c r="G17" s="112"/>
      <c r="H17" s="113">
        <f t="shared" si="1"/>
        <v>0</v>
      </c>
    </row>
    <row r="18" spans="1:8" ht="14.5">
      <c r="A18" s="45">
        <v>6</v>
      </c>
      <c r="B18" s="13" t="s">
        <v>22</v>
      </c>
      <c r="C18" s="14">
        <v>810292018344</v>
      </c>
      <c r="D18" s="15" t="s">
        <v>311</v>
      </c>
      <c r="E18" s="17" t="s">
        <v>312</v>
      </c>
      <c r="F18" s="18"/>
      <c r="G18" s="112"/>
      <c r="H18" s="113">
        <f t="shared" si="1"/>
        <v>0</v>
      </c>
    </row>
    <row r="19" spans="1:8" ht="26">
      <c r="A19" s="45">
        <v>6</v>
      </c>
      <c r="B19" s="13" t="s">
        <v>23</v>
      </c>
      <c r="C19" s="14">
        <v>810292018368</v>
      </c>
      <c r="D19" s="401" t="s">
        <v>899</v>
      </c>
      <c r="E19" s="17" t="s">
        <v>24</v>
      </c>
      <c r="F19" s="23"/>
      <c r="G19" s="112"/>
      <c r="H19" s="113">
        <f t="shared" si="1"/>
        <v>0</v>
      </c>
    </row>
    <row r="20" spans="1:8" ht="14.5">
      <c r="A20" s="45"/>
      <c r="B20" s="13" t="s">
        <v>25</v>
      </c>
      <c r="C20" s="14">
        <v>810292018382</v>
      </c>
      <c r="D20" s="15" t="s">
        <v>313</v>
      </c>
      <c r="E20" s="22" t="s">
        <v>24</v>
      </c>
      <c r="F20" s="23"/>
      <c r="G20" s="112"/>
      <c r="H20" s="113">
        <f t="shared" si="1"/>
        <v>0</v>
      </c>
    </row>
    <row r="21" spans="1:8" ht="14.5">
      <c r="A21" s="45"/>
      <c r="B21" s="27" t="s">
        <v>26</v>
      </c>
      <c r="C21" s="28">
        <v>810292018375</v>
      </c>
      <c r="D21" s="29" t="s">
        <v>314</v>
      </c>
      <c r="E21" s="30" t="s">
        <v>27</v>
      </c>
      <c r="F21" s="31"/>
      <c r="G21" s="112"/>
      <c r="H21" s="113">
        <f t="shared" si="1"/>
        <v>0</v>
      </c>
    </row>
    <row r="22" spans="1:8" ht="14.5">
      <c r="A22" s="433" t="s">
        <v>28</v>
      </c>
      <c r="B22" s="403"/>
      <c r="C22" s="403"/>
      <c r="D22" s="403"/>
      <c r="E22" s="403"/>
      <c r="F22" s="403"/>
      <c r="G22" s="404"/>
      <c r="H22" s="115">
        <f>SUM(H5:H21)</f>
        <v>0</v>
      </c>
    </row>
    <row r="23" spans="1:8">
      <c r="A23" s="438" t="s">
        <v>29</v>
      </c>
      <c r="B23" s="408"/>
      <c r="C23" s="408"/>
      <c r="D23" s="408"/>
      <c r="E23" s="408"/>
      <c r="F23" s="408"/>
      <c r="G23" s="408"/>
      <c r="H23" s="439"/>
    </row>
    <row r="24" spans="1:8" ht="14.5">
      <c r="A24" s="116">
        <v>12</v>
      </c>
      <c r="B24" s="117" t="s">
        <v>30</v>
      </c>
      <c r="C24" s="118">
        <v>810292017279</v>
      </c>
      <c r="D24" s="55" t="s">
        <v>315</v>
      </c>
      <c r="E24" s="119" t="s">
        <v>316</v>
      </c>
      <c r="F24" s="46"/>
      <c r="G24" s="120">
        <f t="shared" ref="G24:G39" si="2">F24*2</f>
        <v>0</v>
      </c>
      <c r="H24" s="121">
        <f t="shared" ref="H24:H43" si="3">F24*A24</f>
        <v>0</v>
      </c>
    </row>
    <row r="25" spans="1:8" ht="14.5">
      <c r="A25" s="45">
        <v>2</v>
      </c>
      <c r="B25" s="122" t="s">
        <v>31</v>
      </c>
      <c r="C25" s="14">
        <v>810292017286</v>
      </c>
      <c r="D25" s="15" t="s">
        <v>317</v>
      </c>
      <c r="E25" s="17" t="s">
        <v>318</v>
      </c>
      <c r="F25" s="18"/>
      <c r="G25" s="112">
        <f t="shared" si="2"/>
        <v>0</v>
      </c>
      <c r="H25" s="113">
        <f t="shared" si="3"/>
        <v>0</v>
      </c>
    </row>
    <row r="26" spans="1:8" ht="14.5">
      <c r="A26" s="45">
        <v>12</v>
      </c>
      <c r="B26" s="122" t="s">
        <v>32</v>
      </c>
      <c r="C26" s="14">
        <v>810292017309</v>
      </c>
      <c r="D26" s="15" t="s">
        <v>319</v>
      </c>
      <c r="E26" s="17" t="s">
        <v>320</v>
      </c>
      <c r="F26" s="18"/>
      <c r="G26" s="112">
        <f t="shared" si="2"/>
        <v>0</v>
      </c>
      <c r="H26" s="113">
        <f t="shared" si="3"/>
        <v>0</v>
      </c>
    </row>
    <row r="27" spans="1:8" ht="14.5">
      <c r="A27" s="45">
        <v>2</v>
      </c>
      <c r="B27" s="122" t="s">
        <v>33</v>
      </c>
      <c r="C27" s="14">
        <v>810292017316</v>
      </c>
      <c r="D27" s="15" t="s">
        <v>321</v>
      </c>
      <c r="E27" s="17" t="s">
        <v>322</v>
      </c>
      <c r="F27" s="18"/>
      <c r="G27" s="112">
        <f t="shared" si="2"/>
        <v>0</v>
      </c>
      <c r="H27" s="113">
        <f t="shared" si="3"/>
        <v>0</v>
      </c>
    </row>
    <row r="28" spans="1:8" ht="14.5">
      <c r="A28" s="45"/>
      <c r="B28" s="24" t="s">
        <v>34</v>
      </c>
      <c r="C28" s="24" t="s">
        <v>35</v>
      </c>
      <c r="D28" s="42" t="s">
        <v>36</v>
      </c>
      <c r="E28" s="43" t="s">
        <v>323</v>
      </c>
      <c r="F28" s="18"/>
      <c r="G28" s="112">
        <f t="shared" si="2"/>
        <v>0</v>
      </c>
      <c r="H28" s="113">
        <f t="shared" si="3"/>
        <v>0</v>
      </c>
    </row>
    <row r="29" spans="1:8" ht="14.5">
      <c r="A29" s="45">
        <v>12</v>
      </c>
      <c r="B29" s="122" t="s">
        <v>37</v>
      </c>
      <c r="C29" s="14">
        <v>810292017323</v>
      </c>
      <c r="D29" s="15" t="s">
        <v>324</v>
      </c>
      <c r="E29" s="17" t="s">
        <v>325</v>
      </c>
      <c r="F29" s="18"/>
      <c r="G29" s="112">
        <f t="shared" si="2"/>
        <v>0</v>
      </c>
      <c r="H29" s="113">
        <f t="shared" si="3"/>
        <v>0</v>
      </c>
    </row>
    <row r="30" spans="1:8" ht="14.5">
      <c r="A30" s="45">
        <v>2</v>
      </c>
      <c r="B30" s="122" t="s">
        <v>38</v>
      </c>
      <c r="C30" s="14">
        <v>810292017330</v>
      </c>
      <c r="D30" s="15" t="s">
        <v>326</v>
      </c>
      <c r="E30" s="17" t="s">
        <v>327</v>
      </c>
      <c r="F30" s="18"/>
      <c r="G30" s="112">
        <f t="shared" si="2"/>
        <v>0</v>
      </c>
      <c r="H30" s="113">
        <f t="shared" si="3"/>
        <v>0</v>
      </c>
    </row>
    <row r="31" spans="1:8" ht="14.5">
      <c r="A31" s="45"/>
      <c r="B31" s="24" t="s">
        <v>39</v>
      </c>
      <c r="C31" s="24" t="s">
        <v>40</v>
      </c>
      <c r="D31" s="42" t="s">
        <v>41</v>
      </c>
      <c r="E31" s="43" t="s">
        <v>328</v>
      </c>
      <c r="F31" s="18"/>
      <c r="G31" s="112">
        <f t="shared" si="2"/>
        <v>0</v>
      </c>
      <c r="H31" s="113">
        <f t="shared" si="3"/>
        <v>0</v>
      </c>
    </row>
    <row r="32" spans="1:8" ht="14.5">
      <c r="A32" s="45">
        <v>12</v>
      </c>
      <c r="B32" s="122" t="s">
        <v>42</v>
      </c>
      <c r="C32" s="14">
        <v>810292017347</v>
      </c>
      <c r="D32" s="15" t="s">
        <v>329</v>
      </c>
      <c r="E32" s="17" t="s">
        <v>330</v>
      </c>
      <c r="F32" s="18"/>
      <c r="G32" s="112">
        <f t="shared" si="2"/>
        <v>0</v>
      </c>
      <c r="H32" s="113">
        <f t="shared" si="3"/>
        <v>0</v>
      </c>
    </row>
    <row r="33" spans="1:8" ht="14.5">
      <c r="A33" s="45">
        <v>2</v>
      </c>
      <c r="B33" s="122" t="s">
        <v>43</v>
      </c>
      <c r="C33" s="14">
        <v>810292017354</v>
      </c>
      <c r="D33" s="15" t="s">
        <v>331</v>
      </c>
      <c r="E33" s="17" t="s">
        <v>332</v>
      </c>
      <c r="F33" s="18"/>
      <c r="G33" s="112">
        <f t="shared" si="2"/>
        <v>0</v>
      </c>
      <c r="H33" s="113">
        <f t="shared" si="3"/>
        <v>0</v>
      </c>
    </row>
    <row r="34" spans="1:8" ht="14.5">
      <c r="A34" s="45">
        <v>12</v>
      </c>
      <c r="B34" s="122" t="s">
        <v>44</v>
      </c>
      <c r="C34" s="14">
        <v>810292017385</v>
      </c>
      <c r="D34" s="15" t="s">
        <v>333</v>
      </c>
      <c r="E34" s="17" t="s">
        <v>334</v>
      </c>
      <c r="F34" s="18"/>
      <c r="G34" s="112">
        <f t="shared" si="2"/>
        <v>0</v>
      </c>
      <c r="H34" s="113">
        <f t="shared" si="3"/>
        <v>0</v>
      </c>
    </row>
    <row r="35" spans="1:8" ht="14.5">
      <c r="A35" s="45">
        <v>2</v>
      </c>
      <c r="B35" s="122" t="s">
        <v>45</v>
      </c>
      <c r="C35" s="14">
        <v>810292017392</v>
      </c>
      <c r="D35" s="15" t="s">
        <v>335</v>
      </c>
      <c r="E35" s="17" t="s">
        <v>336</v>
      </c>
      <c r="F35" s="18"/>
      <c r="G35" s="112">
        <f t="shared" si="2"/>
        <v>0</v>
      </c>
      <c r="H35" s="113">
        <f t="shared" si="3"/>
        <v>0</v>
      </c>
    </row>
    <row r="36" spans="1:8" ht="14.5">
      <c r="A36" s="45">
        <v>12</v>
      </c>
      <c r="B36" s="122" t="s">
        <v>46</v>
      </c>
      <c r="C36" s="14">
        <v>810292017361</v>
      </c>
      <c r="D36" s="15" t="s">
        <v>337</v>
      </c>
      <c r="E36" s="17" t="s">
        <v>338</v>
      </c>
      <c r="F36" s="18"/>
      <c r="G36" s="112">
        <f t="shared" si="2"/>
        <v>0</v>
      </c>
      <c r="H36" s="113">
        <f t="shared" si="3"/>
        <v>0</v>
      </c>
    </row>
    <row r="37" spans="1:8" ht="14.5">
      <c r="A37" s="45">
        <v>2</v>
      </c>
      <c r="B37" s="122" t="s">
        <v>47</v>
      </c>
      <c r="C37" s="14">
        <v>810292017378</v>
      </c>
      <c r="D37" s="15" t="s">
        <v>339</v>
      </c>
      <c r="E37" s="13" t="s">
        <v>340</v>
      </c>
      <c r="F37" s="18"/>
      <c r="G37" s="112">
        <f t="shared" si="2"/>
        <v>0</v>
      </c>
      <c r="H37" s="113">
        <f t="shared" si="3"/>
        <v>0</v>
      </c>
    </row>
    <row r="38" spans="1:8" ht="14.5">
      <c r="A38" s="45"/>
      <c r="B38" s="45" t="s">
        <v>48</v>
      </c>
      <c r="C38" s="14">
        <v>810292017248</v>
      </c>
      <c r="D38" s="15" t="s">
        <v>49</v>
      </c>
      <c r="E38" s="13" t="s">
        <v>341</v>
      </c>
      <c r="F38" s="18"/>
      <c r="G38" s="112">
        <f t="shared" si="2"/>
        <v>0</v>
      </c>
      <c r="H38" s="113">
        <f t="shared" si="3"/>
        <v>0</v>
      </c>
    </row>
    <row r="39" spans="1:8" ht="14.5">
      <c r="A39" s="45">
        <v>12</v>
      </c>
      <c r="B39" s="122" t="s">
        <v>50</v>
      </c>
      <c r="C39" s="14">
        <v>810292016784</v>
      </c>
      <c r="D39" s="15" t="s">
        <v>342</v>
      </c>
      <c r="E39" s="13" t="s">
        <v>343</v>
      </c>
      <c r="F39" s="18"/>
      <c r="G39" s="112">
        <f t="shared" si="2"/>
        <v>0</v>
      </c>
      <c r="H39" s="113">
        <f t="shared" si="3"/>
        <v>0</v>
      </c>
    </row>
    <row r="40" spans="1:8" ht="14.5">
      <c r="A40" s="45"/>
      <c r="B40" s="122" t="s">
        <v>51</v>
      </c>
      <c r="C40" s="14">
        <v>810292017460</v>
      </c>
      <c r="D40" s="15" t="s">
        <v>344</v>
      </c>
      <c r="E40" s="13" t="s">
        <v>345</v>
      </c>
      <c r="F40" s="18"/>
      <c r="G40" s="112" t="s">
        <v>52</v>
      </c>
      <c r="H40" s="113">
        <f t="shared" si="3"/>
        <v>0</v>
      </c>
    </row>
    <row r="41" spans="1:8" ht="14.5">
      <c r="A41" s="45">
        <v>12</v>
      </c>
      <c r="B41" s="122" t="s">
        <v>53</v>
      </c>
      <c r="C41" s="14">
        <v>810292017293</v>
      </c>
      <c r="D41" s="15" t="s">
        <v>346</v>
      </c>
      <c r="E41" s="17" t="s">
        <v>347</v>
      </c>
      <c r="F41" s="18"/>
      <c r="G41" s="112">
        <f t="shared" ref="G41:G42" si="4">F41*2</f>
        <v>0</v>
      </c>
      <c r="H41" s="113">
        <f t="shared" si="3"/>
        <v>0</v>
      </c>
    </row>
    <row r="42" spans="1:8" ht="14.5">
      <c r="A42" s="45">
        <v>12</v>
      </c>
      <c r="B42" s="122" t="s">
        <v>54</v>
      </c>
      <c r="C42" s="14">
        <v>810292017262</v>
      </c>
      <c r="D42" s="15" t="s">
        <v>348</v>
      </c>
      <c r="E42" s="13" t="s">
        <v>349</v>
      </c>
      <c r="F42" s="18"/>
      <c r="G42" s="112">
        <f t="shared" si="4"/>
        <v>0</v>
      </c>
      <c r="H42" s="113">
        <f t="shared" si="3"/>
        <v>0</v>
      </c>
    </row>
    <row r="43" spans="1:8" ht="14.5">
      <c r="A43" s="123"/>
      <c r="B43" s="124" t="s">
        <v>55</v>
      </c>
      <c r="C43" s="28">
        <v>810292017255</v>
      </c>
      <c r="D43" s="29" t="s">
        <v>350</v>
      </c>
      <c r="E43" s="27" t="s">
        <v>351</v>
      </c>
      <c r="F43" s="31"/>
      <c r="G43" s="125" t="s">
        <v>52</v>
      </c>
      <c r="H43" s="126">
        <f t="shared" si="3"/>
        <v>0</v>
      </c>
    </row>
    <row r="44" spans="1:8" ht="14.5">
      <c r="A44" s="434" t="s">
        <v>56</v>
      </c>
      <c r="B44" s="403"/>
      <c r="C44" s="403"/>
      <c r="D44" s="403"/>
      <c r="E44" s="403"/>
      <c r="F44" s="403"/>
      <c r="G44" s="404"/>
      <c r="H44" s="127">
        <f>SUM(H24:H43)</f>
        <v>0</v>
      </c>
    </row>
    <row r="45" spans="1:8">
      <c r="A45" s="440" t="s">
        <v>352</v>
      </c>
      <c r="B45" s="408"/>
      <c r="C45" s="408"/>
      <c r="D45" s="408"/>
      <c r="E45" s="408"/>
      <c r="F45" s="408"/>
      <c r="G45" s="408"/>
      <c r="H45" s="439"/>
    </row>
    <row r="46" spans="1:8" ht="14.5">
      <c r="A46" s="116">
        <v>12</v>
      </c>
      <c r="B46" s="117" t="s">
        <v>57</v>
      </c>
      <c r="C46" s="118">
        <v>810292017484</v>
      </c>
      <c r="D46" s="55" t="s">
        <v>353</v>
      </c>
      <c r="E46" s="119" t="s">
        <v>354</v>
      </c>
      <c r="F46" s="46"/>
      <c r="G46" s="120">
        <f t="shared" ref="G46:G52" si="5">F46*2</f>
        <v>0</v>
      </c>
      <c r="H46" s="121">
        <f t="shared" ref="H46:H58" si="6">F46*A46</f>
        <v>0</v>
      </c>
    </row>
    <row r="47" spans="1:8" ht="14.5">
      <c r="A47" s="45">
        <v>2</v>
      </c>
      <c r="B47" s="122" t="s">
        <v>58</v>
      </c>
      <c r="C47" s="14">
        <v>810292017491</v>
      </c>
      <c r="D47" s="15" t="s">
        <v>355</v>
      </c>
      <c r="E47" s="17" t="s">
        <v>356</v>
      </c>
      <c r="F47" s="18"/>
      <c r="G47" s="112">
        <f t="shared" si="5"/>
        <v>0</v>
      </c>
      <c r="H47" s="113">
        <f t="shared" si="6"/>
        <v>0</v>
      </c>
    </row>
    <row r="48" spans="1:8" ht="14.5">
      <c r="A48" s="45">
        <v>12</v>
      </c>
      <c r="B48" s="122" t="s">
        <v>59</v>
      </c>
      <c r="C48" s="14">
        <v>810292017576</v>
      </c>
      <c r="D48" s="15" t="s">
        <v>357</v>
      </c>
      <c r="E48" s="17" t="s">
        <v>358</v>
      </c>
      <c r="F48" s="18"/>
      <c r="G48" s="112">
        <f t="shared" si="5"/>
        <v>0</v>
      </c>
      <c r="H48" s="113">
        <f t="shared" si="6"/>
        <v>0</v>
      </c>
    </row>
    <row r="49" spans="1:8" ht="14.5">
      <c r="A49" s="45">
        <v>2</v>
      </c>
      <c r="B49" s="122" t="s">
        <v>60</v>
      </c>
      <c r="C49" s="14">
        <v>810292017583</v>
      </c>
      <c r="D49" s="15" t="s">
        <v>359</v>
      </c>
      <c r="E49" s="17" t="s">
        <v>360</v>
      </c>
      <c r="F49" s="18"/>
      <c r="G49" s="112">
        <f t="shared" si="5"/>
        <v>0</v>
      </c>
      <c r="H49" s="113">
        <f t="shared" si="6"/>
        <v>0</v>
      </c>
    </row>
    <row r="50" spans="1:8" ht="14.5">
      <c r="A50" s="45">
        <v>12</v>
      </c>
      <c r="B50" s="122" t="s">
        <v>61</v>
      </c>
      <c r="C50" s="14">
        <v>810292017552</v>
      </c>
      <c r="D50" s="15" t="s">
        <v>62</v>
      </c>
      <c r="E50" s="13" t="s">
        <v>361</v>
      </c>
      <c r="F50" s="18"/>
      <c r="G50" s="112">
        <f t="shared" si="5"/>
        <v>0</v>
      </c>
      <c r="H50" s="113">
        <f t="shared" si="6"/>
        <v>0</v>
      </c>
    </row>
    <row r="51" spans="1:8" ht="14.5">
      <c r="A51" s="45">
        <v>12</v>
      </c>
      <c r="B51" s="122" t="s">
        <v>63</v>
      </c>
      <c r="C51" s="14">
        <v>810292017590</v>
      </c>
      <c r="D51" s="15" t="s">
        <v>64</v>
      </c>
      <c r="E51" s="17" t="s">
        <v>362</v>
      </c>
      <c r="F51" s="18"/>
      <c r="G51" s="112">
        <f t="shared" si="5"/>
        <v>0</v>
      </c>
      <c r="H51" s="113">
        <f t="shared" si="6"/>
        <v>0</v>
      </c>
    </row>
    <row r="52" spans="1:8" ht="14.5">
      <c r="A52" s="45">
        <v>12</v>
      </c>
      <c r="B52" s="122" t="s">
        <v>65</v>
      </c>
      <c r="C52" s="14">
        <v>810292017569</v>
      </c>
      <c r="D52" s="15" t="s">
        <v>66</v>
      </c>
      <c r="E52" s="17" t="s">
        <v>363</v>
      </c>
      <c r="F52" s="18"/>
      <c r="G52" s="112">
        <f t="shared" si="5"/>
        <v>0</v>
      </c>
      <c r="H52" s="113">
        <f t="shared" si="6"/>
        <v>0</v>
      </c>
    </row>
    <row r="53" spans="1:8" ht="14.5">
      <c r="A53" s="45">
        <v>12</v>
      </c>
      <c r="B53" s="122" t="s">
        <v>67</v>
      </c>
      <c r="C53" s="14">
        <v>810292017606</v>
      </c>
      <c r="D53" s="15" t="s">
        <v>68</v>
      </c>
      <c r="E53" s="17" t="s">
        <v>364</v>
      </c>
      <c r="F53" s="18"/>
      <c r="G53" s="112">
        <v>30.5</v>
      </c>
      <c r="H53" s="113">
        <f t="shared" si="6"/>
        <v>0</v>
      </c>
    </row>
    <row r="54" spans="1:8" ht="14.5">
      <c r="A54" s="45">
        <v>12</v>
      </c>
      <c r="B54" s="122" t="s">
        <v>69</v>
      </c>
      <c r="C54" s="14">
        <v>810292017637</v>
      </c>
      <c r="D54" s="15" t="s">
        <v>70</v>
      </c>
      <c r="E54" s="17" t="s">
        <v>365</v>
      </c>
      <c r="F54" s="18"/>
      <c r="G54" s="112">
        <f t="shared" ref="G54:G58" si="7">F54*2</f>
        <v>0</v>
      </c>
      <c r="H54" s="113">
        <f t="shared" si="6"/>
        <v>0</v>
      </c>
    </row>
    <row r="55" spans="1:8" ht="14.5">
      <c r="A55" s="45">
        <v>2</v>
      </c>
      <c r="B55" s="122" t="s">
        <v>71</v>
      </c>
      <c r="C55" s="14">
        <v>810292017644</v>
      </c>
      <c r="D55" s="15" t="s">
        <v>70</v>
      </c>
      <c r="E55" s="17" t="s">
        <v>366</v>
      </c>
      <c r="F55" s="18"/>
      <c r="G55" s="112">
        <f t="shared" si="7"/>
        <v>0</v>
      </c>
      <c r="H55" s="113">
        <f t="shared" si="6"/>
        <v>0</v>
      </c>
    </row>
    <row r="56" spans="1:8" ht="14.5">
      <c r="A56" s="45">
        <v>12</v>
      </c>
      <c r="B56" s="122" t="s">
        <v>72</v>
      </c>
      <c r="C56" s="14">
        <v>810292017613</v>
      </c>
      <c r="D56" s="15" t="s">
        <v>73</v>
      </c>
      <c r="E56" s="17" t="s">
        <v>367</v>
      </c>
      <c r="F56" s="18"/>
      <c r="G56" s="112">
        <f t="shared" si="7"/>
        <v>0</v>
      </c>
      <c r="H56" s="113">
        <f t="shared" si="6"/>
        <v>0</v>
      </c>
    </row>
    <row r="57" spans="1:8" ht="14.5">
      <c r="A57" s="45">
        <v>2</v>
      </c>
      <c r="B57" s="122" t="s">
        <v>74</v>
      </c>
      <c r="C57" s="14">
        <v>810292017620</v>
      </c>
      <c r="D57" s="15" t="s">
        <v>73</v>
      </c>
      <c r="E57" s="17" t="s">
        <v>368</v>
      </c>
      <c r="F57" s="18"/>
      <c r="G57" s="112">
        <f t="shared" si="7"/>
        <v>0</v>
      </c>
      <c r="H57" s="113">
        <f t="shared" si="6"/>
        <v>0</v>
      </c>
    </row>
    <row r="58" spans="1:8" ht="14.5">
      <c r="A58" s="123">
        <v>12</v>
      </c>
      <c r="B58" s="124" t="s">
        <v>75</v>
      </c>
      <c r="C58" s="28">
        <v>810292017651</v>
      </c>
      <c r="D58" s="29" t="s">
        <v>76</v>
      </c>
      <c r="E58" s="30" t="s">
        <v>369</v>
      </c>
      <c r="F58" s="31"/>
      <c r="G58" s="125">
        <f t="shared" si="7"/>
        <v>0</v>
      </c>
      <c r="H58" s="126">
        <f t="shared" si="6"/>
        <v>0</v>
      </c>
    </row>
    <row r="59" spans="1:8" ht="14.5">
      <c r="A59" s="441" t="s">
        <v>77</v>
      </c>
      <c r="B59" s="420"/>
      <c r="C59" s="420"/>
      <c r="D59" s="420"/>
      <c r="E59" s="420"/>
      <c r="F59" s="420"/>
      <c r="G59" s="421"/>
      <c r="H59" s="128">
        <f>SUM(H46:H58)</f>
        <v>0</v>
      </c>
    </row>
    <row r="60" spans="1:8">
      <c r="A60" s="444" t="s">
        <v>78</v>
      </c>
      <c r="B60" s="403"/>
      <c r="C60" s="403"/>
      <c r="D60" s="403"/>
      <c r="E60" s="403"/>
      <c r="F60" s="403"/>
      <c r="G60" s="403"/>
      <c r="H60" s="404"/>
    </row>
    <row r="61" spans="1:8" ht="14.5">
      <c r="A61" s="7"/>
      <c r="B61" s="48" t="s">
        <v>79</v>
      </c>
      <c r="C61" s="48" t="s">
        <v>80</v>
      </c>
      <c r="D61" s="49" t="s">
        <v>81</v>
      </c>
      <c r="E61" s="10" t="s">
        <v>370</v>
      </c>
      <c r="F61" s="129"/>
      <c r="G61" s="110">
        <f t="shared" ref="G61:G73" si="8">F61*2</f>
        <v>0</v>
      </c>
      <c r="H61" s="111">
        <f t="shared" ref="H61:H76" si="9">F61*A61</f>
        <v>0</v>
      </c>
    </row>
    <row r="62" spans="1:8" ht="14.5">
      <c r="A62" s="109">
        <v>12</v>
      </c>
      <c r="B62" s="13" t="s">
        <v>82</v>
      </c>
      <c r="C62" s="14">
        <v>810292017903</v>
      </c>
      <c r="D62" s="15" t="s">
        <v>81</v>
      </c>
      <c r="E62" s="17" t="s">
        <v>371</v>
      </c>
      <c r="F62" s="130"/>
      <c r="G62" s="110">
        <f t="shared" si="8"/>
        <v>0</v>
      </c>
      <c r="H62" s="111">
        <f t="shared" si="9"/>
        <v>0</v>
      </c>
    </row>
    <row r="63" spans="1:8" ht="14.5">
      <c r="A63" s="45">
        <v>2</v>
      </c>
      <c r="B63" s="13" t="s">
        <v>83</v>
      </c>
      <c r="C63" s="14">
        <v>810292017910</v>
      </c>
      <c r="D63" s="15" t="s">
        <v>81</v>
      </c>
      <c r="E63" s="17" t="s">
        <v>372</v>
      </c>
      <c r="F63" s="130"/>
      <c r="G63" s="112">
        <f t="shared" si="8"/>
        <v>0</v>
      </c>
      <c r="H63" s="113">
        <f t="shared" si="9"/>
        <v>0</v>
      </c>
    </row>
    <row r="64" spans="1:8" ht="14.5">
      <c r="A64" s="45"/>
      <c r="B64" s="24" t="s">
        <v>84</v>
      </c>
      <c r="C64" s="24" t="s">
        <v>85</v>
      </c>
      <c r="D64" s="49" t="s">
        <v>86</v>
      </c>
      <c r="E64" s="10" t="s">
        <v>373</v>
      </c>
      <c r="F64" s="130"/>
      <c r="G64" s="112">
        <f t="shared" si="8"/>
        <v>0</v>
      </c>
      <c r="H64" s="113">
        <f t="shared" si="9"/>
        <v>0</v>
      </c>
    </row>
    <row r="65" spans="1:8" ht="14.5">
      <c r="A65" s="45">
        <v>12</v>
      </c>
      <c r="B65" s="13" t="s">
        <v>87</v>
      </c>
      <c r="C65" s="14">
        <v>810292017927</v>
      </c>
      <c r="D65" s="15" t="s">
        <v>86</v>
      </c>
      <c r="E65" s="13" t="s">
        <v>374</v>
      </c>
      <c r="F65" s="130"/>
      <c r="G65" s="112">
        <f t="shared" si="8"/>
        <v>0</v>
      </c>
      <c r="H65" s="113">
        <f t="shared" si="9"/>
        <v>0</v>
      </c>
    </row>
    <row r="66" spans="1:8" ht="14.5">
      <c r="A66" s="45">
        <v>2</v>
      </c>
      <c r="B66" s="13" t="s">
        <v>88</v>
      </c>
      <c r="C66" s="14">
        <v>810292017934</v>
      </c>
      <c r="D66" s="15" t="s">
        <v>86</v>
      </c>
      <c r="E66" s="17" t="s">
        <v>375</v>
      </c>
      <c r="F66" s="130"/>
      <c r="G66" s="112">
        <f t="shared" si="8"/>
        <v>0</v>
      </c>
      <c r="H66" s="113">
        <f t="shared" si="9"/>
        <v>0</v>
      </c>
    </row>
    <row r="67" spans="1:8" ht="14.5">
      <c r="A67" s="45"/>
      <c r="B67" s="24" t="s">
        <v>89</v>
      </c>
      <c r="C67" s="24" t="s">
        <v>90</v>
      </c>
      <c r="D67" s="49" t="s">
        <v>91</v>
      </c>
      <c r="E67" s="10" t="s">
        <v>376</v>
      </c>
      <c r="F67" s="130"/>
      <c r="G67" s="112">
        <f t="shared" si="8"/>
        <v>0</v>
      </c>
      <c r="H67" s="113">
        <f t="shared" si="9"/>
        <v>0</v>
      </c>
    </row>
    <row r="68" spans="1:8" ht="14.5">
      <c r="A68" s="45">
        <v>12</v>
      </c>
      <c r="B68" s="13" t="s">
        <v>92</v>
      </c>
      <c r="C68" s="14">
        <v>810292017941</v>
      </c>
      <c r="D68" s="15" t="s">
        <v>91</v>
      </c>
      <c r="E68" s="17" t="s">
        <v>377</v>
      </c>
      <c r="F68" s="130"/>
      <c r="G68" s="112">
        <f t="shared" si="8"/>
        <v>0</v>
      </c>
      <c r="H68" s="113">
        <f t="shared" si="9"/>
        <v>0</v>
      </c>
    </row>
    <row r="69" spans="1:8" ht="14.5">
      <c r="A69" s="45">
        <v>2</v>
      </c>
      <c r="B69" s="13" t="s">
        <v>93</v>
      </c>
      <c r="C69" s="14">
        <v>810292017958</v>
      </c>
      <c r="D69" s="15" t="s">
        <v>91</v>
      </c>
      <c r="E69" s="17" t="s">
        <v>378</v>
      </c>
      <c r="F69" s="130"/>
      <c r="G69" s="112">
        <f t="shared" si="8"/>
        <v>0</v>
      </c>
      <c r="H69" s="113">
        <f t="shared" si="9"/>
        <v>0</v>
      </c>
    </row>
    <row r="70" spans="1:8" ht="14.5">
      <c r="A70" s="45"/>
      <c r="B70" s="24" t="s">
        <v>94</v>
      </c>
      <c r="C70" s="24" t="s">
        <v>95</v>
      </c>
      <c r="D70" s="49" t="s">
        <v>96</v>
      </c>
      <c r="E70" s="10" t="s">
        <v>379</v>
      </c>
      <c r="F70" s="130"/>
      <c r="G70" s="112">
        <f t="shared" si="8"/>
        <v>0</v>
      </c>
      <c r="H70" s="113">
        <f t="shared" si="9"/>
        <v>0</v>
      </c>
    </row>
    <row r="71" spans="1:8" ht="14.5">
      <c r="A71" s="45">
        <v>12</v>
      </c>
      <c r="B71" s="13" t="s">
        <v>97</v>
      </c>
      <c r="C71" s="14">
        <v>810292017965</v>
      </c>
      <c r="D71" s="15" t="s">
        <v>96</v>
      </c>
      <c r="E71" s="17" t="s">
        <v>380</v>
      </c>
      <c r="F71" s="18"/>
      <c r="G71" s="112">
        <f t="shared" si="8"/>
        <v>0</v>
      </c>
      <c r="H71" s="113">
        <f t="shared" si="9"/>
        <v>0</v>
      </c>
    </row>
    <row r="72" spans="1:8" ht="14.5">
      <c r="A72" s="45">
        <v>2</v>
      </c>
      <c r="B72" s="13" t="s">
        <v>98</v>
      </c>
      <c r="C72" s="14">
        <v>810292017972</v>
      </c>
      <c r="D72" s="15" t="s">
        <v>96</v>
      </c>
      <c r="E72" s="17" t="s">
        <v>381</v>
      </c>
      <c r="F72" s="18"/>
      <c r="G72" s="112">
        <f t="shared" si="8"/>
        <v>0</v>
      </c>
      <c r="H72" s="113">
        <f t="shared" si="9"/>
        <v>0</v>
      </c>
    </row>
    <row r="73" spans="1:8" ht="14.5">
      <c r="A73" s="45">
        <v>12</v>
      </c>
      <c r="B73" s="122" t="s">
        <v>99</v>
      </c>
      <c r="C73" s="14">
        <v>810292017989</v>
      </c>
      <c r="D73" s="15" t="s">
        <v>100</v>
      </c>
      <c r="E73" s="17" t="s">
        <v>382</v>
      </c>
      <c r="F73" s="18"/>
      <c r="G73" s="112">
        <f t="shared" si="8"/>
        <v>0</v>
      </c>
      <c r="H73" s="113">
        <f t="shared" si="9"/>
        <v>0</v>
      </c>
    </row>
    <row r="74" spans="1:8" ht="14.5">
      <c r="A74" s="45">
        <v>2</v>
      </c>
      <c r="B74" s="122" t="s">
        <v>101</v>
      </c>
      <c r="C74" s="14">
        <v>810292018009</v>
      </c>
      <c r="D74" s="15" t="s">
        <v>100</v>
      </c>
      <c r="E74" s="17" t="s">
        <v>383</v>
      </c>
      <c r="F74" s="18"/>
      <c r="G74" s="112" t="s">
        <v>52</v>
      </c>
      <c r="H74" s="113">
        <f t="shared" si="9"/>
        <v>0</v>
      </c>
    </row>
    <row r="75" spans="1:8" ht="14.5">
      <c r="A75" s="45">
        <v>12</v>
      </c>
      <c r="B75" s="122" t="s">
        <v>102</v>
      </c>
      <c r="C75" s="14">
        <v>810292017996</v>
      </c>
      <c r="D75" s="15" t="s">
        <v>103</v>
      </c>
      <c r="E75" s="17" t="s">
        <v>384</v>
      </c>
      <c r="F75" s="18"/>
      <c r="G75" s="112">
        <f t="shared" ref="G75:G76" si="10">F75*2</f>
        <v>0</v>
      </c>
      <c r="H75" s="113">
        <f t="shared" si="9"/>
        <v>0</v>
      </c>
    </row>
    <row r="76" spans="1:8" ht="14.5">
      <c r="A76" s="123">
        <v>12</v>
      </c>
      <c r="B76" s="124" t="s">
        <v>104</v>
      </c>
      <c r="C76" s="28">
        <v>810292018016</v>
      </c>
      <c r="D76" s="29" t="s">
        <v>105</v>
      </c>
      <c r="E76" s="30" t="s">
        <v>385</v>
      </c>
      <c r="F76" s="31"/>
      <c r="G76" s="125">
        <f t="shared" si="10"/>
        <v>0</v>
      </c>
      <c r="H76" s="126">
        <f t="shared" si="9"/>
        <v>0</v>
      </c>
    </row>
    <row r="77" spans="1:8" ht="14.5">
      <c r="A77" s="442" t="s">
        <v>106</v>
      </c>
      <c r="B77" s="403"/>
      <c r="C77" s="403"/>
      <c r="D77" s="403"/>
      <c r="E77" s="403"/>
      <c r="F77" s="403"/>
      <c r="G77" s="404"/>
      <c r="H77" s="131">
        <f>SUM(H61:H76)</f>
        <v>0</v>
      </c>
    </row>
    <row r="78" spans="1:8">
      <c r="A78" s="445" t="s">
        <v>107</v>
      </c>
      <c r="B78" s="408"/>
      <c r="C78" s="408"/>
      <c r="D78" s="408"/>
      <c r="E78" s="408"/>
      <c r="F78" s="408"/>
      <c r="G78" s="408"/>
      <c r="H78" s="439"/>
    </row>
    <row r="79" spans="1:8" ht="14.5">
      <c r="A79" s="32">
        <v>12</v>
      </c>
      <c r="B79" s="33" t="s">
        <v>108</v>
      </c>
      <c r="C79" s="34">
        <v>810292018122</v>
      </c>
      <c r="D79" s="35" t="s">
        <v>109</v>
      </c>
      <c r="E79" s="54" t="s">
        <v>386</v>
      </c>
      <c r="F79" s="36"/>
      <c r="G79" s="57">
        <f t="shared" ref="G79:G82" si="11">F79*2</f>
        <v>0</v>
      </c>
      <c r="H79" s="58">
        <f t="shared" ref="H79:H82" si="12">F79*A79</f>
        <v>0</v>
      </c>
    </row>
    <row r="80" spans="1:8" ht="14.5">
      <c r="A80" s="16">
        <v>12</v>
      </c>
      <c r="B80" s="37" t="s">
        <v>110</v>
      </c>
      <c r="C80" s="38">
        <v>810292018139</v>
      </c>
      <c r="D80" s="39" t="s">
        <v>111</v>
      </c>
      <c r="E80" s="40" t="s">
        <v>387</v>
      </c>
      <c r="F80" s="41"/>
      <c r="G80" s="59">
        <f t="shared" si="11"/>
        <v>0</v>
      </c>
      <c r="H80" s="60">
        <f t="shared" si="12"/>
        <v>0</v>
      </c>
    </row>
    <row r="81" spans="1:8" ht="14.5">
      <c r="A81" s="16">
        <v>12</v>
      </c>
      <c r="B81" s="37" t="s">
        <v>112</v>
      </c>
      <c r="C81" s="38">
        <v>810292018146</v>
      </c>
      <c r="D81" s="39" t="s">
        <v>113</v>
      </c>
      <c r="E81" s="40" t="s">
        <v>388</v>
      </c>
      <c r="F81" s="41"/>
      <c r="G81" s="59">
        <f t="shared" si="11"/>
        <v>0</v>
      </c>
      <c r="H81" s="60">
        <f t="shared" si="12"/>
        <v>0</v>
      </c>
    </row>
    <row r="82" spans="1:8" ht="14.5">
      <c r="A82" s="16">
        <v>12</v>
      </c>
      <c r="B82" s="37" t="s">
        <v>114</v>
      </c>
      <c r="C82" s="38">
        <v>810292018153</v>
      </c>
      <c r="D82" s="39" t="s">
        <v>115</v>
      </c>
      <c r="E82" s="44" t="s">
        <v>389</v>
      </c>
      <c r="F82" s="41"/>
      <c r="G82" s="59">
        <f t="shared" si="11"/>
        <v>0</v>
      </c>
      <c r="H82" s="60">
        <f t="shared" si="12"/>
        <v>0</v>
      </c>
    </row>
    <row r="83" spans="1:8" ht="14.5">
      <c r="A83" s="442" t="s">
        <v>116</v>
      </c>
      <c r="B83" s="403"/>
      <c r="C83" s="403"/>
      <c r="D83" s="403"/>
      <c r="E83" s="403"/>
      <c r="F83" s="403"/>
      <c r="G83" s="404"/>
      <c r="H83" s="131">
        <f>SUM(H79:H82)</f>
        <v>0</v>
      </c>
    </row>
    <row r="84" spans="1:8">
      <c r="A84" s="446" t="s">
        <v>117</v>
      </c>
      <c r="B84" s="408"/>
      <c r="C84" s="408"/>
      <c r="D84" s="408"/>
      <c r="E84" s="408"/>
      <c r="F84" s="408"/>
      <c r="G84" s="408"/>
      <c r="H84" s="439"/>
    </row>
    <row r="85" spans="1:8" ht="14.5">
      <c r="A85" s="116">
        <v>12</v>
      </c>
      <c r="B85" s="117" t="s">
        <v>118</v>
      </c>
      <c r="C85" s="118">
        <v>810292018047</v>
      </c>
      <c r="D85" s="55" t="s">
        <v>390</v>
      </c>
      <c r="E85" s="132" t="s">
        <v>391</v>
      </c>
      <c r="F85" s="46"/>
      <c r="G85" s="120">
        <f t="shared" ref="G85:G89" si="13">F85*2</f>
        <v>0</v>
      </c>
      <c r="H85" s="121">
        <f t="shared" ref="H85:H90" si="14">F85*A85</f>
        <v>0</v>
      </c>
    </row>
    <row r="86" spans="1:8" ht="14.5">
      <c r="A86" s="45">
        <v>12</v>
      </c>
      <c r="B86" s="122" t="s">
        <v>119</v>
      </c>
      <c r="C86" s="14">
        <v>810292018054</v>
      </c>
      <c r="D86" s="15" t="s">
        <v>392</v>
      </c>
      <c r="E86" s="17" t="s">
        <v>393</v>
      </c>
      <c r="F86" s="18"/>
      <c r="G86" s="112">
        <f t="shared" si="13"/>
        <v>0</v>
      </c>
      <c r="H86" s="113">
        <f t="shared" si="14"/>
        <v>0</v>
      </c>
    </row>
    <row r="87" spans="1:8" ht="14.5">
      <c r="A87" s="45">
        <v>12</v>
      </c>
      <c r="B87" s="122" t="s">
        <v>120</v>
      </c>
      <c r="C87" s="14">
        <v>810292018061</v>
      </c>
      <c r="D87" s="15" t="s">
        <v>394</v>
      </c>
      <c r="E87" s="13" t="s">
        <v>395</v>
      </c>
      <c r="F87" s="18"/>
      <c r="G87" s="112">
        <f t="shared" si="13"/>
        <v>0</v>
      </c>
      <c r="H87" s="113">
        <f t="shared" si="14"/>
        <v>0</v>
      </c>
    </row>
    <row r="88" spans="1:8" ht="14.5">
      <c r="A88" s="45">
        <v>12</v>
      </c>
      <c r="B88" s="122" t="s">
        <v>121</v>
      </c>
      <c r="C88" s="14">
        <v>810292018078</v>
      </c>
      <c r="D88" s="15" t="s">
        <v>396</v>
      </c>
      <c r="E88" s="17" t="s">
        <v>122</v>
      </c>
      <c r="F88" s="18"/>
      <c r="G88" s="112">
        <f t="shared" si="13"/>
        <v>0</v>
      </c>
      <c r="H88" s="113">
        <f t="shared" si="14"/>
        <v>0</v>
      </c>
    </row>
    <row r="89" spans="1:8" ht="14.5">
      <c r="A89" s="133"/>
      <c r="B89" s="19" t="s">
        <v>123</v>
      </c>
      <c r="C89" s="20">
        <v>810292018474</v>
      </c>
      <c r="D89" s="21" t="s">
        <v>397</v>
      </c>
      <c r="E89" s="22" t="s">
        <v>52</v>
      </c>
      <c r="F89" s="23"/>
      <c r="G89" s="112">
        <f t="shared" si="13"/>
        <v>0</v>
      </c>
      <c r="H89" s="113">
        <f t="shared" si="14"/>
        <v>0</v>
      </c>
    </row>
    <row r="90" spans="1:8" ht="14.5">
      <c r="A90" s="133">
        <v>4</v>
      </c>
      <c r="B90" s="134" t="s">
        <v>124</v>
      </c>
      <c r="C90" s="20">
        <v>810292018290</v>
      </c>
      <c r="D90" s="21" t="s">
        <v>398</v>
      </c>
      <c r="E90" s="22" t="s">
        <v>52</v>
      </c>
      <c r="F90" s="31"/>
      <c r="G90" s="135"/>
      <c r="H90" s="126">
        <f t="shared" si="14"/>
        <v>0</v>
      </c>
    </row>
    <row r="91" spans="1:8" ht="14.5">
      <c r="A91" s="443" t="s">
        <v>125</v>
      </c>
      <c r="B91" s="403"/>
      <c r="C91" s="403"/>
      <c r="D91" s="403"/>
      <c r="E91" s="403"/>
      <c r="F91" s="403"/>
      <c r="G91" s="404"/>
      <c r="H91" s="136">
        <f>SUM(H85:H90)</f>
        <v>0</v>
      </c>
    </row>
    <row r="92" spans="1:8">
      <c r="A92" s="447" t="s">
        <v>126</v>
      </c>
      <c r="B92" s="420"/>
      <c r="C92" s="420"/>
      <c r="D92" s="420"/>
      <c r="E92" s="420"/>
      <c r="F92" s="420"/>
      <c r="G92" s="420"/>
      <c r="H92" s="421"/>
    </row>
    <row r="93" spans="1:8" ht="14.5">
      <c r="A93" s="116">
        <v>12</v>
      </c>
      <c r="B93" s="117" t="s">
        <v>127</v>
      </c>
      <c r="C93" s="118">
        <v>810292017699</v>
      </c>
      <c r="D93" s="55" t="s">
        <v>128</v>
      </c>
      <c r="E93" s="132" t="s">
        <v>399</v>
      </c>
      <c r="F93" s="46"/>
      <c r="G93" s="120">
        <f t="shared" ref="G93:G95" si="15">F93*2</f>
        <v>0</v>
      </c>
      <c r="H93" s="121">
        <f t="shared" ref="H93:H99" si="16">F93*A93</f>
        <v>0</v>
      </c>
    </row>
    <row r="94" spans="1:8" ht="14.5">
      <c r="A94" s="45">
        <v>12</v>
      </c>
      <c r="B94" s="122" t="s">
        <v>129</v>
      </c>
      <c r="C94" s="14">
        <v>810292017408</v>
      </c>
      <c r="D94" s="15" t="s">
        <v>130</v>
      </c>
      <c r="E94" s="17" t="s">
        <v>400</v>
      </c>
      <c r="F94" s="18"/>
      <c r="G94" s="112">
        <f t="shared" si="15"/>
        <v>0</v>
      </c>
      <c r="H94" s="113">
        <f t="shared" si="16"/>
        <v>0</v>
      </c>
    </row>
    <row r="95" spans="1:8" ht="14.5">
      <c r="A95" s="45">
        <v>12</v>
      </c>
      <c r="B95" s="122" t="s">
        <v>131</v>
      </c>
      <c r="C95" s="14">
        <v>810292017767</v>
      </c>
      <c r="D95" s="15" t="s">
        <v>132</v>
      </c>
      <c r="E95" s="13" t="s">
        <v>401</v>
      </c>
      <c r="F95" s="18"/>
      <c r="G95" s="112">
        <f t="shared" si="15"/>
        <v>0</v>
      </c>
      <c r="H95" s="113">
        <f t="shared" si="16"/>
        <v>0</v>
      </c>
    </row>
    <row r="96" spans="1:8" ht="14.5">
      <c r="A96" s="45"/>
      <c r="B96" s="122" t="s">
        <v>133</v>
      </c>
      <c r="C96" s="14">
        <v>810292017774</v>
      </c>
      <c r="D96" s="15" t="s">
        <v>134</v>
      </c>
      <c r="E96" s="17" t="s">
        <v>402</v>
      </c>
      <c r="F96" s="18"/>
      <c r="G96" s="112" t="s">
        <v>52</v>
      </c>
      <c r="H96" s="113">
        <f t="shared" si="16"/>
        <v>0</v>
      </c>
    </row>
    <row r="97" spans="1:8" ht="14.5">
      <c r="A97" s="45">
        <v>12</v>
      </c>
      <c r="B97" s="122" t="s">
        <v>135</v>
      </c>
      <c r="C97" s="137">
        <v>810292017826</v>
      </c>
      <c r="D97" s="138" t="s">
        <v>136</v>
      </c>
      <c r="E97" s="139" t="s">
        <v>403</v>
      </c>
      <c r="F97" s="18"/>
      <c r="G97" s="112">
        <f>F97*2</f>
        <v>0</v>
      </c>
      <c r="H97" s="113">
        <f t="shared" si="16"/>
        <v>0</v>
      </c>
    </row>
    <row r="98" spans="1:8" ht="14.5">
      <c r="A98" s="45">
        <v>0</v>
      </c>
      <c r="B98" s="140" t="s">
        <v>137</v>
      </c>
      <c r="C98" s="141">
        <v>810292017835</v>
      </c>
      <c r="D98" s="42" t="s">
        <v>136</v>
      </c>
      <c r="E98" s="43" t="s">
        <v>404</v>
      </c>
      <c r="F98" s="18"/>
      <c r="G98" s="112" t="s">
        <v>52</v>
      </c>
      <c r="H98" s="113">
        <f t="shared" si="16"/>
        <v>0</v>
      </c>
    </row>
    <row r="99" spans="1:8" ht="14.5">
      <c r="A99" s="123">
        <v>12</v>
      </c>
      <c r="B99" s="124" t="s">
        <v>138</v>
      </c>
      <c r="C99" s="28">
        <v>810292017859</v>
      </c>
      <c r="D99" s="29" t="s">
        <v>139</v>
      </c>
      <c r="E99" s="30" t="s">
        <v>405</v>
      </c>
      <c r="F99" s="31"/>
      <c r="G99" s="125">
        <f>F99*2</f>
        <v>0</v>
      </c>
      <c r="H99" s="126">
        <f t="shared" si="16"/>
        <v>0</v>
      </c>
    </row>
    <row r="100" spans="1:8" ht="14.5">
      <c r="A100" s="448"/>
      <c r="B100" s="403"/>
      <c r="C100" s="403"/>
      <c r="D100" s="403"/>
      <c r="E100" s="403"/>
      <c r="F100" s="403"/>
      <c r="G100" s="404"/>
      <c r="H100" s="142">
        <f>SUM(H93:H99)</f>
        <v>0</v>
      </c>
    </row>
    <row r="101" spans="1:8">
      <c r="A101" s="451" t="s">
        <v>140</v>
      </c>
      <c r="B101" s="408"/>
      <c r="C101" s="408"/>
      <c r="D101" s="408"/>
      <c r="E101" s="408"/>
      <c r="F101" s="408"/>
      <c r="G101" s="408"/>
      <c r="H101" s="439"/>
    </row>
    <row r="102" spans="1:8" ht="14.5">
      <c r="A102" s="116">
        <v>12</v>
      </c>
      <c r="B102" s="117" t="s">
        <v>141</v>
      </c>
      <c r="C102" s="118">
        <v>810292017682</v>
      </c>
      <c r="D102" s="55" t="s">
        <v>142</v>
      </c>
      <c r="E102" s="132" t="s">
        <v>406</v>
      </c>
      <c r="F102" s="46"/>
      <c r="G102" s="143">
        <f t="shared" ref="G102:G109" si="17">F102*2</f>
        <v>0</v>
      </c>
      <c r="H102" s="144">
        <f t="shared" ref="H102:H109" si="18">F102*A102</f>
        <v>0</v>
      </c>
    </row>
    <row r="103" spans="1:8" ht="14.5">
      <c r="A103" s="45">
        <v>12</v>
      </c>
      <c r="B103" s="122" t="s">
        <v>143</v>
      </c>
      <c r="C103" s="14">
        <v>810292017743</v>
      </c>
      <c r="D103" s="15" t="s">
        <v>144</v>
      </c>
      <c r="E103" s="17" t="s">
        <v>407</v>
      </c>
      <c r="F103" s="18"/>
      <c r="G103" s="145">
        <f t="shared" si="17"/>
        <v>0</v>
      </c>
      <c r="H103" s="146">
        <f t="shared" si="18"/>
        <v>0</v>
      </c>
    </row>
    <row r="104" spans="1:8" ht="14.5">
      <c r="A104" s="45">
        <v>12</v>
      </c>
      <c r="B104" s="122" t="s">
        <v>145</v>
      </c>
      <c r="C104" s="14">
        <v>810292017798</v>
      </c>
      <c r="D104" s="15" t="s">
        <v>146</v>
      </c>
      <c r="E104" s="17" t="s">
        <v>408</v>
      </c>
      <c r="F104" s="18"/>
      <c r="G104" s="145">
        <f t="shared" si="17"/>
        <v>0</v>
      </c>
      <c r="H104" s="146">
        <f t="shared" si="18"/>
        <v>0</v>
      </c>
    </row>
    <row r="105" spans="1:8" ht="14.5">
      <c r="A105" s="45">
        <v>12</v>
      </c>
      <c r="B105" s="122" t="s">
        <v>147</v>
      </c>
      <c r="C105" s="14">
        <v>810292018085</v>
      </c>
      <c r="D105" s="15" t="s">
        <v>148</v>
      </c>
      <c r="E105" s="17" t="s">
        <v>409</v>
      </c>
      <c r="F105" s="18"/>
      <c r="G105" s="145">
        <f t="shared" si="17"/>
        <v>0</v>
      </c>
      <c r="H105" s="146">
        <f t="shared" si="18"/>
        <v>0</v>
      </c>
    </row>
    <row r="106" spans="1:8" ht="14.5">
      <c r="A106" s="45">
        <v>12</v>
      </c>
      <c r="B106" s="122" t="s">
        <v>149</v>
      </c>
      <c r="C106" s="14">
        <v>810292017811</v>
      </c>
      <c r="D106" s="15" t="s">
        <v>150</v>
      </c>
      <c r="E106" s="17" t="s">
        <v>410</v>
      </c>
      <c r="F106" s="18"/>
      <c r="G106" s="145">
        <f t="shared" si="17"/>
        <v>0</v>
      </c>
      <c r="H106" s="146">
        <f t="shared" si="18"/>
        <v>0</v>
      </c>
    </row>
    <row r="107" spans="1:8" ht="14.5">
      <c r="A107" s="45">
        <v>12</v>
      </c>
      <c r="B107" s="122" t="s">
        <v>151</v>
      </c>
      <c r="C107" s="14">
        <v>810292016470</v>
      </c>
      <c r="D107" s="15" t="s">
        <v>152</v>
      </c>
      <c r="E107" s="17" t="s">
        <v>411</v>
      </c>
      <c r="F107" s="18"/>
      <c r="G107" s="145">
        <f t="shared" si="17"/>
        <v>0</v>
      </c>
      <c r="H107" s="146">
        <f t="shared" si="18"/>
        <v>0</v>
      </c>
    </row>
    <row r="108" spans="1:8" ht="14.5">
      <c r="A108" s="45">
        <v>12</v>
      </c>
      <c r="B108" s="134" t="s">
        <v>153</v>
      </c>
      <c r="C108" s="20">
        <v>810292017897</v>
      </c>
      <c r="D108" s="21" t="s">
        <v>154</v>
      </c>
      <c r="E108" s="19" t="s">
        <v>412</v>
      </c>
      <c r="F108" s="23"/>
      <c r="G108" s="147">
        <f t="shared" si="17"/>
        <v>0</v>
      </c>
      <c r="H108" s="148">
        <f t="shared" si="18"/>
        <v>0</v>
      </c>
    </row>
    <row r="109" spans="1:8" ht="14.5">
      <c r="A109" s="123">
        <v>12</v>
      </c>
      <c r="B109" s="124" t="s">
        <v>155</v>
      </c>
      <c r="C109" s="28">
        <v>810292017415</v>
      </c>
      <c r="D109" s="29" t="s">
        <v>156</v>
      </c>
      <c r="E109" s="30" t="s">
        <v>413</v>
      </c>
      <c r="F109" s="31"/>
      <c r="G109" s="149">
        <f t="shared" si="17"/>
        <v>0</v>
      </c>
      <c r="H109" s="150">
        <f t="shared" si="18"/>
        <v>0</v>
      </c>
    </row>
    <row r="110" spans="1:8" ht="14.5">
      <c r="A110" s="449" t="s">
        <v>157</v>
      </c>
      <c r="B110" s="403"/>
      <c r="C110" s="403"/>
      <c r="D110" s="403"/>
      <c r="E110" s="403"/>
      <c r="F110" s="403"/>
      <c r="G110" s="404"/>
      <c r="H110" s="151">
        <f>SUM(H102:H109)</f>
        <v>0</v>
      </c>
    </row>
    <row r="111" spans="1:8">
      <c r="A111" s="452" t="s">
        <v>158</v>
      </c>
      <c r="B111" s="408"/>
      <c r="C111" s="408"/>
      <c r="D111" s="408"/>
      <c r="E111" s="408"/>
      <c r="F111" s="408"/>
      <c r="G111" s="408"/>
      <c r="H111" s="439"/>
    </row>
    <row r="112" spans="1:8" ht="14.5">
      <c r="A112" s="116">
        <v>12</v>
      </c>
      <c r="B112" s="117" t="s">
        <v>159</v>
      </c>
      <c r="C112" s="118">
        <v>810292017705</v>
      </c>
      <c r="D112" s="55" t="s">
        <v>160</v>
      </c>
      <c r="E112" s="132" t="s">
        <v>414</v>
      </c>
      <c r="F112" s="18"/>
      <c r="G112" s="143">
        <f t="shared" ref="G112:G119" si="19">F112*2</f>
        <v>0</v>
      </c>
      <c r="H112" s="144">
        <f t="shared" ref="H112:H119" si="20">F112*A112</f>
        <v>0</v>
      </c>
    </row>
    <row r="113" spans="1:8" ht="14.5">
      <c r="A113" s="45">
        <v>12</v>
      </c>
      <c r="B113" s="122" t="s">
        <v>161</v>
      </c>
      <c r="C113" s="14">
        <v>810292013530</v>
      </c>
      <c r="D113" s="15" t="s">
        <v>162</v>
      </c>
      <c r="E113" s="17" t="s">
        <v>415</v>
      </c>
      <c r="F113" s="18"/>
      <c r="G113" s="145">
        <f t="shared" si="19"/>
        <v>0</v>
      </c>
      <c r="H113" s="146">
        <f t="shared" si="20"/>
        <v>0</v>
      </c>
    </row>
    <row r="114" spans="1:8" ht="14.5">
      <c r="A114" s="45">
        <v>12</v>
      </c>
      <c r="B114" s="122" t="s">
        <v>163</v>
      </c>
      <c r="C114" s="137">
        <v>810292017712</v>
      </c>
      <c r="D114" s="138" t="s">
        <v>164</v>
      </c>
      <c r="E114" s="17" t="s">
        <v>416</v>
      </c>
      <c r="F114" s="18"/>
      <c r="G114" s="145">
        <f t="shared" si="19"/>
        <v>0</v>
      </c>
      <c r="H114" s="146">
        <f t="shared" si="20"/>
        <v>0</v>
      </c>
    </row>
    <row r="115" spans="1:8" ht="14.5">
      <c r="A115" s="114">
        <v>12</v>
      </c>
      <c r="B115" s="13" t="s">
        <v>165</v>
      </c>
      <c r="C115" s="14">
        <v>810292017736</v>
      </c>
      <c r="D115" s="15" t="s">
        <v>166</v>
      </c>
      <c r="E115" s="17" t="s">
        <v>417</v>
      </c>
      <c r="F115" s="18"/>
      <c r="G115" s="145">
        <f t="shared" si="19"/>
        <v>0</v>
      </c>
      <c r="H115" s="146">
        <f t="shared" si="20"/>
        <v>0</v>
      </c>
    </row>
    <row r="116" spans="1:8" ht="14.5">
      <c r="A116" s="45">
        <v>12</v>
      </c>
      <c r="B116" s="122" t="s">
        <v>167</v>
      </c>
      <c r="C116" s="14">
        <v>810292017675</v>
      </c>
      <c r="D116" s="15" t="s">
        <v>166</v>
      </c>
      <c r="E116" s="17" t="s">
        <v>418</v>
      </c>
      <c r="F116" s="18"/>
      <c r="G116" s="145">
        <f t="shared" si="19"/>
        <v>0</v>
      </c>
      <c r="H116" s="146">
        <f t="shared" si="20"/>
        <v>0</v>
      </c>
    </row>
    <row r="117" spans="1:8" ht="14.5">
      <c r="A117" s="45">
        <v>12</v>
      </c>
      <c r="B117" s="122" t="s">
        <v>168</v>
      </c>
      <c r="C117" s="14">
        <v>810292017804</v>
      </c>
      <c r="D117" s="138" t="s">
        <v>169</v>
      </c>
      <c r="E117" s="10" t="s">
        <v>419</v>
      </c>
      <c r="F117" s="11"/>
      <c r="G117" s="152">
        <f t="shared" si="19"/>
        <v>0</v>
      </c>
      <c r="H117" s="153">
        <f t="shared" si="20"/>
        <v>0</v>
      </c>
    </row>
    <row r="118" spans="1:8" ht="14.5">
      <c r="A118" s="45">
        <v>12</v>
      </c>
      <c r="B118" s="122" t="s">
        <v>170</v>
      </c>
      <c r="C118" s="14">
        <v>810292017781</v>
      </c>
      <c r="D118" s="15" t="s">
        <v>171</v>
      </c>
      <c r="E118" s="17" t="s">
        <v>420</v>
      </c>
      <c r="F118" s="18"/>
      <c r="G118" s="145">
        <f t="shared" si="19"/>
        <v>0</v>
      </c>
      <c r="H118" s="146">
        <f t="shared" si="20"/>
        <v>0</v>
      </c>
    </row>
    <row r="119" spans="1:8" ht="14.5">
      <c r="A119" s="45">
        <v>12</v>
      </c>
      <c r="B119" s="122" t="s">
        <v>172</v>
      </c>
      <c r="C119" s="14">
        <v>810292017866</v>
      </c>
      <c r="D119" s="15" t="s">
        <v>173</v>
      </c>
      <c r="E119" s="17" t="s">
        <v>421</v>
      </c>
      <c r="F119" s="18"/>
      <c r="G119" s="145">
        <f t="shared" si="19"/>
        <v>0</v>
      </c>
      <c r="H119" s="146">
        <f t="shared" si="20"/>
        <v>0</v>
      </c>
    </row>
    <row r="120" spans="1:8" ht="14.5">
      <c r="A120" s="450" t="s">
        <v>174</v>
      </c>
      <c r="B120" s="420"/>
      <c r="C120" s="420"/>
      <c r="D120" s="420"/>
      <c r="E120" s="420"/>
      <c r="F120" s="420"/>
      <c r="G120" s="421"/>
      <c r="H120" s="154">
        <f>SUM(H112:H119)</f>
        <v>0</v>
      </c>
    </row>
    <row r="121" spans="1:8">
      <c r="A121" s="453" t="s">
        <v>175</v>
      </c>
      <c r="B121" s="403"/>
      <c r="C121" s="403"/>
      <c r="D121" s="403"/>
      <c r="E121" s="403"/>
      <c r="F121" s="403"/>
      <c r="G121" s="403"/>
      <c r="H121" s="404"/>
    </row>
    <row r="122" spans="1:8" ht="22.5">
      <c r="A122" s="65">
        <v>3</v>
      </c>
      <c r="B122" s="65" t="s">
        <v>176</v>
      </c>
      <c r="C122" s="65" t="s">
        <v>52</v>
      </c>
      <c r="D122" s="400" t="s">
        <v>422</v>
      </c>
      <c r="E122" s="65" t="s">
        <v>52</v>
      </c>
      <c r="F122" s="66"/>
      <c r="G122" s="67" t="s">
        <v>52</v>
      </c>
      <c r="H122" s="68">
        <f>F122*A122</f>
        <v>0</v>
      </c>
    </row>
    <row r="123" spans="1:8">
      <c r="A123" s="453"/>
      <c r="B123" s="403"/>
      <c r="C123" s="403"/>
      <c r="D123" s="403"/>
      <c r="E123" s="403"/>
      <c r="F123" s="403"/>
      <c r="G123" s="403"/>
      <c r="H123" s="404"/>
    </row>
    <row r="124" spans="1:8" ht="14.5">
      <c r="A124" s="69">
        <v>4</v>
      </c>
      <c r="B124" s="69" t="s">
        <v>9</v>
      </c>
      <c r="C124" s="69">
        <v>810292018399</v>
      </c>
      <c r="D124" s="70" t="s">
        <v>423</v>
      </c>
      <c r="E124" s="69" t="s">
        <v>424</v>
      </c>
      <c r="F124" s="71"/>
      <c r="G124" s="12">
        <f t="shared" ref="G124:G134" si="21">F124*2</f>
        <v>0</v>
      </c>
      <c r="H124" s="64">
        <f t="shared" ref="H124:H134" si="22">F124*A124</f>
        <v>0</v>
      </c>
    </row>
    <row r="125" spans="1:8" ht="14.5">
      <c r="A125" s="44">
        <v>4</v>
      </c>
      <c r="B125" s="44" t="s">
        <v>12</v>
      </c>
      <c r="C125" s="44">
        <v>810292018405</v>
      </c>
      <c r="D125" s="39" t="s">
        <v>425</v>
      </c>
      <c r="E125" s="40" t="s">
        <v>426</v>
      </c>
      <c r="F125" s="41"/>
      <c r="G125" s="12">
        <f t="shared" si="21"/>
        <v>0</v>
      </c>
      <c r="H125" s="64">
        <f t="shared" si="22"/>
        <v>0</v>
      </c>
    </row>
    <row r="126" spans="1:8" ht="14.5">
      <c r="A126" s="44">
        <v>4</v>
      </c>
      <c r="B126" s="44" t="s">
        <v>34</v>
      </c>
      <c r="C126" s="44">
        <v>810292018412</v>
      </c>
      <c r="D126" s="39" t="s">
        <v>36</v>
      </c>
      <c r="E126" s="44" t="s">
        <v>427</v>
      </c>
      <c r="F126" s="41"/>
      <c r="G126" s="12">
        <f t="shared" si="21"/>
        <v>0</v>
      </c>
      <c r="H126" s="64">
        <f t="shared" si="22"/>
        <v>0</v>
      </c>
    </row>
    <row r="127" spans="1:8" ht="14.5">
      <c r="A127" s="44">
        <v>4</v>
      </c>
      <c r="B127" s="44" t="s">
        <v>39</v>
      </c>
      <c r="C127" s="44">
        <v>810292018429</v>
      </c>
      <c r="D127" s="39" t="s">
        <v>41</v>
      </c>
      <c r="E127" s="44" t="s">
        <v>428</v>
      </c>
      <c r="F127" s="41"/>
      <c r="G127" s="12">
        <f t="shared" si="21"/>
        <v>0</v>
      </c>
      <c r="H127" s="64">
        <f t="shared" si="22"/>
        <v>0</v>
      </c>
    </row>
    <row r="128" spans="1:8" ht="14.5">
      <c r="A128" s="44">
        <v>4</v>
      </c>
      <c r="B128" s="44" t="s">
        <v>48</v>
      </c>
      <c r="C128" s="44">
        <v>810292017248</v>
      </c>
      <c r="D128" s="39" t="s">
        <v>49</v>
      </c>
      <c r="E128" s="40" t="s">
        <v>429</v>
      </c>
      <c r="F128" s="41"/>
      <c r="G128" s="12">
        <f t="shared" si="21"/>
        <v>0</v>
      </c>
      <c r="H128" s="64">
        <f t="shared" si="22"/>
        <v>0</v>
      </c>
    </row>
    <row r="129" spans="1:8" ht="14.5">
      <c r="A129" s="44">
        <v>4</v>
      </c>
      <c r="B129" s="44" t="s">
        <v>79</v>
      </c>
      <c r="C129" s="44">
        <v>810292018436</v>
      </c>
      <c r="D129" s="39" t="s">
        <v>81</v>
      </c>
      <c r="E129" s="40" t="s">
        <v>430</v>
      </c>
      <c r="F129" s="41"/>
      <c r="G129" s="12">
        <f t="shared" si="21"/>
        <v>0</v>
      </c>
      <c r="H129" s="64">
        <f t="shared" si="22"/>
        <v>0</v>
      </c>
    </row>
    <row r="130" spans="1:8" ht="14.5">
      <c r="A130" s="44">
        <v>4</v>
      </c>
      <c r="B130" s="44" t="s">
        <v>84</v>
      </c>
      <c r="C130" s="44">
        <v>810292018443</v>
      </c>
      <c r="D130" s="39" t="s">
        <v>86</v>
      </c>
      <c r="E130" s="40" t="s">
        <v>431</v>
      </c>
      <c r="F130" s="41"/>
      <c r="G130" s="12">
        <f t="shared" si="21"/>
        <v>0</v>
      </c>
      <c r="H130" s="64">
        <f t="shared" si="22"/>
        <v>0</v>
      </c>
    </row>
    <row r="131" spans="1:8" ht="14.5">
      <c r="A131" s="44">
        <v>4</v>
      </c>
      <c r="B131" s="44" t="s">
        <v>89</v>
      </c>
      <c r="C131" s="44">
        <v>810292018450</v>
      </c>
      <c r="D131" s="39" t="s">
        <v>91</v>
      </c>
      <c r="E131" s="40" t="s">
        <v>432</v>
      </c>
      <c r="F131" s="41"/>
      <c r="G131" s="12">
        <f t="shared" si="21"/>
        <v>0</v>
      </c>
      <c r="H131" s="64">
        <f t="shared" si="22"/>
        <v>0</v>
      </c>
    </row>
    <row r="132" spans="1:8" ht="14.5">
      <c r="A132" s="44">
        <v>4</v>
      </c>
      <c r="B132" s="44" t="s">
        <v>94</v>
      </c>
      <c r="C132" s="44">
        <v>810292018467</v>
      </c>
      <c r="D132" s="39" t="s">
        <v>96</v>
      </c>
      <c r="E132" s="44" t="s">
        <v>433</v>
      </c>
      <c r="F132" s="41"/>
      <c r="G132" s="12">
        <f t="shared" si="21"/>
        <v>0</v>
      </c>
      <c r="H132" s="64">
        <f t="shared" si="22"/>
        <v>0</v>
      </c>
    </row>
    <row r="133" spans="1:8" ht="14.5">
      <c r="A133" s="44">
        <v>8</v>
      </c>
      <c r="B133" s="44" t="s">
        <v>161</v>
      </c>
      <c r="C133" s="44">
        <v>810292013530</v>
      </c>
      <c r="D133" s="39" t="s">
        <v>162</v>
      </c>
      <c r="E133" s="44" t="s">
        <v>434</v>
      </c>
      <c r="F133" s="41"/>
      <c r="G133" s="12">
        <f t="shared" si="21"/>
        <v>0</v>
      </c>
      <c r="H133" s="64">
        <f t="shared" si="22"/>
        <v>0</v>
      </c>
    </row>
    <row r="134" spans="1:8" ht="14.5">
      <c r="A134" s="44">
        <v>4</v>
      </c>
      <c r="B134" s="44" t="s">
        <v>165</v>
      </c>
      <c r="C134" s="44">
        <v>810292017736</v>
      </c>
      <c r="D134" s="39" t="s">
        <v>177</v>
      </c>
      <c r="E134" s="44" t="s">
        <v>435</v>
      </c>
      <c r="F134" s="41"/>
      <c r="G134" s="12">
        <f t="shared" si="21"/>
        <v>0</v>
      </c>
      <c r="H134" s="64">
        <f t="shared" si="22"/>
        <v>0</v>
      </c>
    </row>
    <row r="135" spans="1:8" ht="14.5">
      <c r="A135" s="457" t="s">
        <v>178</v>
      </c>
      <c r="B135" s="403"/>
      <c r="C135" s="403"/>
      <c r="D135" s="403"/>
      <c r="E135" s="403"/>
      <c r="F135" s="403"/>
      <c r="G135" s="403"/>
      <c r="H135" s="404"/>
    </row>
    <row r="136" spans="1:8" ht="14.5">
      <c r="A136" s="69">
        <v>5</v>
      </c>
      <c r="B136" s="69" t="s">
        <v>179</v>
      </c>
      <c r="C136" s="69" t="s">
        <v>52</v>
      </c>
      <c r="D136" s="70" t="s">
        <v>180</v>
      </c>
      <c r="E136" s="69" t="s">
        <v>27</v>
      </c>
      <c r="F136" s="71"/>
      <c r="G136" s="12">
        <f>F136*2</f>
        <v>0</v>
      </c>
      <c r="H136" s="64">
        <f>F136*A136</f>
        <v>0</v>
      </c>
    </row>
    <row r="137" spans="1:8" ht="14.5">
      <c r="A137" s="61">
        <v>1</v>
      </c>
      <c r="B137" s="61" t="s">
        <v>181</v>
      </c>
      <c r="C137" s="61" t="s">
        <v>52</v>
      </c>
      <c r="D137" s="72" t="s">
        <v>182</v>
      </c>
      <c r="E137" s="61" t="s">
        <v>27</v>
      </c>
      <c r="F137" s="26"/>
      <c r="G137" s="56">
        <v>0</v>
      </c>
      <c r="H137" s="73">
        <v>0</v>
      </c>
    </row>
    <row r="138" spans="1:8" ht="14.5">
      <c r="A138" s="454" t="s">
        <v>183</v>
      </c>
      <c r="B138" s="403"/>
      <c r="C138" s="403"/>
      <c r="D138" s="403"/>
      <c r="E138" s="403"/>
      <c r="F138" s="403"/>
      <c r="G138" s="404"/>
      <c r="H138" s="74">
        <f>H136+H137</f>
        <v>0</v>
      </c>
    </row>
    <row r="139" spans="1:8" ht="14.5">
      <c r="A139" s="455" t="s">
        <v>436</v>
      </c>
      <c r="B139" s="411"/>
      <c r="C139" s="411"/>
      <c r="D139" s="411"/>
      <c r="E139" s="411"/>
      <c r="F139" s="411"/>
      <c r="G139" s="412"/>
      <c r="H139" s="75">
        <f>H122</f>
        <v>0</v>
      </c>
    </row>
    <row r="140" spans="1:8">
      <c r="A140" s="458" t="s">
        <v>184</v>
      </c>
      <c r="B140" s="403"/>
      <c r="C140" s="403"/>
      <c r="D140" s="403"/>
      <c r="E140" s="403"/>
      <c r="F140" s="403"/>
      <c r="G140" s="403"/>
      <c r="H140" s="404"/>
    </row>
    <row r="141" spans="1:8" ht="14.5">
      <c r="A141" s="16">
        <v>12</v>
      </c>
      <c r="B141" s="37" t="s">
        <v>185</v>
      </c>
      <c r="C141" s="76">
        <v>810292014896</v>
      </c>
      <c r="D141" s="15" t="s">
        <v>437</v>
      </c>
      <c r="E141" s="40" t="s">
        <v>438</v>
      </c>
      <c r="F141" s="41"/>
      <c r="G141" s="59">
        <f t="shared" ref="G141:G144" si="23">F141*2</f>
        <v>0</v>
      </c>
      <c r="H141" s="60">
        <f t="shared" ref="H141:H144" si="24">F141*A141</f>
        <v>0</v>
      </c>
    </row>
    <row r="142" spans="1:8" ht="14.5">
      <c r="A142" s="16">
        <v>12</v>
      </c>
      <c r="B142" s="37" t="s">
        <v>186</v>
      </c>
      <c r="C142" s="76">
        <v>810292014889</v>
      </c>
      <c r="D142" s="39" t="s">
        <v>439</v>
      </c>
      <c r="E142" s="40" t="s">
        <v>440</v>
      </c>
      <c r="F142" s="41"/>
      <c r="G142" s="59">
        <f t="shared" si="23"/>
        <v>0</v>
      </c>
      <c r="H142" s="60">
        <f t="shared" si="24"/>
        <v>0</v>
      </c>
    </row>
    <row r="143" spans="1:8" ht="14.5">
      <c r="A143" s="45">
        <v>12</v>
      </c>
      <c r="B143" s="122" t="s">
        <v>187</v>
      </c>
      <c r="C143" s="76">
        <v>810292014872</v>
      </c>
      <c r="D143" s="15" t="s">
        <v>441</v>
      </c>
      <c r="E143" s="62" t="s">
        <v>442</v>
      </c>
      <c r="F143" s="71"/>
      <c r="G143" s="63">
        <f t="shared" si="23"/>
        <v>0</v>
      </c>
      <c r="H143" s="64">
        <f t="shared" si="24"/>
        <v>0</v>
      </c>
    </row>
    <row r="144" spans="1:8" ht="14.5">
      <c r="A144" s="16"/>
      <c r="B144" s="37" t="s">
        <v>216</v>
      </c>
      <c r="C144" s="38" t="s">
        <v>52</v>
      </c>
      <c r="D144" s="39" t="s">
        <v>443</v>
      </c>
      <c r="E144" s="40" t="s">
        <v>52</v>
      </c>
      <c r="F144" s="41"/>
      <c r="G144" s="59">
        <f t="shared" si="23"/>
        <v>0</v>
      </c>
      <c r="H144" s="60">
        <f t="shared" si="24"/>
        <v>0</v>
      </c>
    </row>
    <row r="145" spans="1:8" ht="14.5">
      <c r="A145" s="456"/>
      <c r="B145" s="403"/>
      <c r="C145" s="403"/>
      <c r="D145" s="403"/>
      <c r="E145" s="403"/>
      <c r="F145" s="403"/>
      <c r="G145" s="404"/>
      <c r="H145" s="155">
        <f>SUM(H141:H144)</f>
        <v>0</v>
      </c>
    </row>
    <row r="146" spans="1:8">
      <c r="A146" s="459" t="s">
        <v>188</v>
      </c>
      <c r="B146" s="408"/>
      <c r="C146" s="408"/>
      <c r="D146" s="408"/>
      <c r="E146" s="408"/>
      <c r="F146" s="408"/>
      <c r="G146" s="408"/>
      <c r="H146" s="439"/>
    </row>
    <row r="147" spans="1:8" ht="14.5">
      <c r="A147" s="116">
        <v>12</v>
      </c>
      <c r="B147" s="117" t="s">
        <v>189</v>
      </c>
      <c r="C147" s="118">
        <v>810292018092</v>
      </c>
      <c r="D147" s="55" t="s">
        <v>190</v>
      </c>
      <c r="E147" s="132" t="s">
        <v>444</v>
      </c>
      <c r="F147" s="46"/>
      <c r="G147" s="143">
        <f t="shared" ref="G147:G157" si="25">F147*2</f>
        <v>0</v>
      </c>
      <c r="H147" s="144">
        <f t="shared" ref="H147:H157" si="26">F147*A147</f>
        <v>0</v>
      </c>
    </row>
    <row r="148" spans="1:8" ht="14.5">
      <c r="A148" s="45">
        <v>2</v>
      </c>
      <c r="B148" s="122" t="s">
        <v>191</v>
      </c>
      <c r="C148" s="14">
        <v>810292018184</v>
      </c>
      <c r="D148" s="15" t="s">
        <v>190</v>
      </c>
      <c r="E148" s="17" t="s">
        <v>445</v>
      </c>
      <c r="F148" s="18"/>
      <c r="G148" s="145">
        <f t="shared" si="25"/>
        <v>0</v>
      </c>
      <c r="H148" s="146">
        <f t="shared" si="26"/>
        <v>0</v>
      </c>
    </row>
    <row r="149" spans="1:8" ht="14.5">
      <c r="A149" s="45">
        <v>12</v>
      </c>
      <c r="B149" s="122" t="s">
        <v>192</v>
      </c>
      <c r="C149" s="137">
        <v>810292018108</v>
      </c>
      <c r="D149" s="138" t="s">
        <v>193</v>
      </c>
      <c r="E149" s="17" t="s">
        <v>446</v>
      </c>
      <c r="F149" s="18"/>
      <c r="G149" s="145">
        <f t="shared" si="25"/>
        <v>0</v>
      </c>
      <c r="H149" s="146">
        <f t="shared" si="26"/>
        <v>0</v>
      </c>
    </row>
    <row r="150" spans="1:8" ht="14.5">
      <c r="A150" s="45">
        <v>2</v>
      </c>
      <c r="B150" s="122" t="s">
        <v>194</v>
      </c>
      <c r="C150" s="14">
        <v>810292018238</v>
      </c>
      <c r="D150" s="15" t="s">
        <v>193</v>
      </c>
      <c r="E150" s="17" t="s">
        <v>447</v>
      </c>
      <c r="F150" s="18"/>
      <c r="G150" s="145">
        <f t="shared" si="25"/>
        <v>0</v>
      </c>
      <c r="H150" s="146">
        <f t="shared" si="26"/>
        <v>0</v>
      </c>
    </row>
    <row r="151" spans="1:8" ht="14.5">
      <c r="A151" s="45">
        <v>12</v>
      </c>
      <c r="B151" s="122" t="s">
        <v>195</v>
      </c>
      <c r="C151" s="14">
        <v>810292018245</v>
      </c>
      <c r="D151" s="15" t="s">
        <v>196</v>
      </c>
      <c r="E151" s="17" t="s">
        <v>448</v>
      </c>
      <c r="F151" s="18"/>
      <c r="G151" s="145">
        <f t="shared" si="25"/>
        <v>0</v>
      </c>
      <c r="H151" s="146">
        <f t="shared" si="26"/>
        <v>0</v>
      </c>
    </row>
    <row r="152" spans="1:8" ht="14.5">
      <c r="A152" s="45">
        <v>12</v>
      </c>
      <c r="B152" s="122" t="s">
        <v>197</v>
      </c>
      <c r="C152" s="14">
        <v>810292018115</v>
      </c>
      <c r="D152" s="138" t="s">
        <v>198</v>
      </c>
      <c r="E152" s="10" t="s">
        <v>449</v>
      </c>
      <c r="F152" s="18"/>
      <c r="G152" s="152">
        <f t="shared" si="25"/>
        <v>0</v>
      </c>
      <c r="H152" s="153">
        <f t="shared" si="26"/>
        <v>0</v>
      </c>
    </row>
    <row r="153" spans="1:8" ht="14.5">
      <c r="A153" s="45">
        <v>12</v>
      </c>
      <c r="B153" s="122" t="s">
        <v>199</v>
      </c>
      <c r="C153" s="14">
        <v>810292018207</v>
      </c>
      <c r="D153" s="15" t="s">
        <v>200</v>
      </c>
      <c r="E153" s="17" t="s">
        <v>450</v>
      </c>
      <c r="F153" s="18"/>
      <c r="G153" s="145">
        <f t="shared" si="25"/>
        <v>0</v>
      </c>
      <c r="H153" s="146">
        <f t="shared" si="26"/>
        <v>0</v>
      </c>
    </row>
    <row r="154" spans="1:8" ht="14.5">
      <c r="A154" s="45">
        <v>12</v>
      </c>
      <c r="B154" s="122" t="s">
        <v>201</v>
      </c>
      <c r="C154" s="14">
        <v>810292018214</v>
      </c>
      <c r="D154" s="15" t="s">
        <v>202</v>
      </c>
      <c r="E154" s="17" t="s">
        <v>451</v>
      </c>
      <c r="F154" s="18"/>
      <c r="G154" s="145">
        <f t="shared" si="25"/>
        <v>0</v>
      </c>
      <c r="H154" s="146">
        <f t="shared" si="26"/>
        <v>0</v>
      </c>
    </row>
    <row r="155" spans="1:8" ht="14.5">
      <c r="A155" s="45">
        <v>12</v>
      </c>
      <c r="B155" s="122" t="s">
        <v>203</v>
      </c>
      <c r="C155" s="14">
        <v>810292018221</v>
      </c>
      <c r="D155" s="15" t="s">
        <v>204</v>
      </c>
      <c r="E155" s="17" t="s">
        <v>452</v>
      </c>
      <c r="F155" s="18"/>
      <c r="G155" s="145">
        <f t="shared" si="25"/>
        <v>0</v>
      </c>
      <c r="H155" s="146">
        <f t="shared" si="26"/>
        <v>0</v>
      </c>
    </row>
    <row r="156" spans="1:8" ht="14.5">
      <c r="A156" s="45">
        <v>12</v>
      </c>
      <c r="B156" s="122" t="s">
        <v>205</v>
      </c>
      <c r="C156" s="14">
        <v>810292018191</v>
      </c>
      <c r="D156" s="15" t="s">
        <v>206</v>
      </c>
      <c r="E156" s="17" t="s">
        <v>453</v>
      </c>
      <c r="F156" s="18"/>
      <c r="G156" s="145">
        <f t="shared" si="25"/>
        <v>0</v>
      </c>
      <c r="H156" s="146">
        <f t="shared" si="26"/>
        <v>0</v>
      </c>
    </row>
    <row r="157" spans="1:8" ht="14.5">
      <c r="A157" s="45">
        <v>12</v>
      </c>
      <c r="B157" s="122" t="s">
        <v>207</v>
      </c>
      <c r="C157" s="14">
        <v>810292018252</v>
      </c>
      <c r="D157" s="138" t="s">
        <v>208</v>
      </c>
      <c r="E157" s="10" t="s">
        <v>454</v>
      </c>
      <c r="F157" s="23"/>
      <c r="G157" s="152">
        <f t="shared" si="25"/>
        <v>0</v>
      </c>
      <c r="H157" s="153">
        <f t="shared" si="26"/>
        <v>0</v>
      </c>
    </row>
    <row r="158" spans="1:8" ht="14.5">
      <c r="A158" s="460" t="s">
        <v>209</v>
      </c>
      <c r="B158" s="403"/>
      <c r="C158" s="403"/>
      <c r="D158" s="403"/>
      <c r="E158" s="403"/>
      <c r="F158" s="403"/>
      <c r="G158" s="404"/>
      <c r="H158" s="156">
        <f>SUM(H147:H157)</f>
        <v>0</v>
      </c>
    </row>
    <row r="159" spans="1:8">
      <c r="A159" s="459" t="s">
        <v>210</v>
      </c>
      <c r="B159" s="408"/>
      <c r="C159" s="408"/>
      <c r="D159" s="408"/>
      <c r="E159" s="408"/>
      <c r="F159" s="408"/>
      <c r="G159" s="408"/>
      <c r="H159" s="439"/>
    </row>
    <row r="160" spans="1:8" ht="14.5">
      <c r="A160" s="78">
        <v>12</v>
      </c>
      <c r="B160" s="79" t="s">
        <v>211</v>
      </c>
      <c r="C160" s="80">
        <v>810292013028</v>
      </c>
      <c r="D160" s="81" t="s">
        <v>212</v>
      </c>
      <c r="E160" s="82" t="s">
        <v>52</v>
      </c>
      <c r="F160" s="83"/>
      <c r="G160" s="84">
        <f>F160*2</f>
        <v>0</v>
      </c>
      <c r="H160" s="85">
        <f>F160*A160</f>
        <v>0</v>
      </c>
    </row>
    <row r="161" spans="1:8" ht="14.5">
      <c r="A161" s="460" t="s">
        <v>213</v>
      </c>
      <c r="B161" s="403"/>
      <c r="C161" s="403"/>
      <c r="D161" s="403"/>
      <c r="E161" s="403"/>
      <c r="F161" s="403"/>
      <c r="G161" s="404"/>
      <c r="H161" s="77">
        <f>H160</f>
        <v>0</v>
      </c>
    </row>
    <row r="162" spans="1:8" ht="17.5">
      <c r="A162" s="461" t="s">
        <v>214</v>
      </c>
      <c r="B162" s="403"/>
      <c r="C162" s="403"/>
      <c r="D162" s="403"/>
      <c r="E162" s="403"/>
      <c r="F162" s="403"/>
      <c r="G162" s="404"/>
      <c r="H162" s="157">
        <f>H22+H139+H44+H59+H77+H83+H91+H100+H110+H120+H145+H158+H161</f>
        <v>0</v>
      </c>
    </row>
    <row r="163" spans="1:8" ht="14.5">
      <c r="A163" s="462"/>
      <c r="B163" s="408"/>
      <c r="C163" s="408"/>
      <c r="D163" s="408"/>
      <c r="E163" s="408"/>
      <c r="F163" s="408"/>
      <c r="G163" s="408"/>
      <c r="H163" s="408"/>
    </row>
    <row r="164" spans="1:8" ht="14.5">
      <c r="A164" s="405" t="s">
        <v>455</v>
      </c>
      <c r="B164" s="403"/>
      <c r="C164" s="403"/>
      <c r="D164" s="403"/>
      <c r="E164" s="403"/>
      <c r="F164" s="403"/>
      <c r="G164" s="403"/>
      <c r="H164" s="404"/>
    </row>
    <row r="165" spans="1:8" ht="14.5">
      <c r="A165" s="402" t="s">
        <v>456</v>
      </c>
      <c r="B165" s="403"/>
      <c r="C165" s="403"/>
      <c r="D165" s="403"/>
      <c r="E165" s="403"/>
      <c r="F165" s="403"/>
      <c r="G165" s="403"/>
      <c r="H165" s="404"/>
    </row>
    <row r="166" spans="1:8" ht="14.5">
      <c r="A166" s="158">
        <v>3</v>
      </c>
      <c r="B166" s="159" t="s">
        <v>457</v>
      </c>
      <c r="C166" s="160">
        <v>810292012410</v>
      </c>
      <c r="D166" s="161" t="s">
        <v>458</v>
      </c>
      <c r="E166" s="159" t="s">
        <v>459</v>
      </c>
      <c r="F166" s="162"/>
      <c r="G166" s="163" t="s">
        <v>52</v>
      </c>
      <c r="H166" s="86">
        <f t="shared" ref="H166:H169" si="27">F166*A166</f>
        <v>0</v>
      </c>
    </row>
    <row r="167" spans="1:8" ht="14.5">
      <c r="A167" s="164">
        <v>3</v>
      </c>
      <c r="B167" s="165" t="s">
        <v>460</v>
      </c>
      <c r="C167" s="166">
        <v>810292012458</v>
      </c>
      <c r="D167" s="167" t="s">
        <v>461</v>
      </c>
      <c r="E167" s="165" t="s">
        <v>459</v>
      </c>
      <c r="F167" s="168"/>
      <c r="G167" s="97" t="s">
        <v>52</v>
      </c>
      <c r="H167" s="87">
        <f t="shared" si="27"/>
        <v>0</v>
      </c>
    </row>
    <row r="168" spans="1:8" ht="14.5">
      <c r="A168" s="164">
        <v>3</v>
      </c>
      <c r="B168" s="165" t="s">
        <v>462</v>
      </c>
      <c r="C168" s="166">
        <v>810292012519</v>
      </c>
      <c r="D168" s="167" t="s">
        <v>463</v>
      </c>
      <c r="E168" s="165" t="s">
        <v>459</v>
      </c>
      <c r="F168" s="168"/>
      <c r="G168" s="97" t="s">
        <v>52</v>
      </c>
      <c r="H168" s="87">
        <f t="shared" si="27"/>
        <v>0</v>
      </c>
    </row>
    <row r="169" spans="1:8" ht="14.5">
      <c r="A169" s="169">
        <v>2</v>
      </c>
      <c r="B169" s="170" t="s">
        <v>464</v>
      </c>
      <c r="C169" s="171">
        <v>810292016845</v>
      </c>
      <c r="D169" s="172" t="s">
        <v>465</v>
      </c>
      <c r="E169" s="170" t="s">
        <v>459</v>
      </c>
      <c r="F169" s="173"/>
      <c r="G169" s="174" t="s">
        <v>52</v>
      </c>
      <c r="H169" s="175">
        <f t="shared" si="27"/>
        <v>0</v>
      </c>
    </row>
    <row r="170" spans="1:8" ht="14.5">
      <c r="A170" s="402" t="s">
        <v>466</v>
      </c>
      <c r="B170" s="403"/>
      <c r="C170" s="403"/>
      <c r="D170" s="403"/>
      <c r="E170" s="403"/>
      <c r="F170" s="403"/>
      <c r="G170" s="403"/>
      <c r="H170" s="404"/>
    </row>
    <row r="171" spans="1:8" ht="14.5">
      <c r="A171" s="176">
        <v>3</v>
      </c>
      <c r="B171" s="177" t="s">
        <v>467</v>
      </c>
      <c r="C171" s="178">
        <v>810292014438</v>
      </c>
      <c r="D171" s="179" t="s">
        <v>468</v>
      </c>
      <c r="E171" s="177" t="s">
        <v>459</v>
      </c>
      <c r="F171" s="180"/>
      <c r="G171" s="181" t="s">
        <v>52</v>
      </c>
      <c r="H171" s="182">
        <f t="shared" ref="H171:H177" si="28">F171*A171</f>
        <v>0</v>
      </c>
    </row>
    <row r="172" spans="1:8" ht="14.5">
      <c r="A172" s="183">
        <v>2</v>
      </c>
      <c r="B172" s="184" t="s">
        <v>469</v>
      </c>
      <c r="C172" s="185">
        <v>810292016852</v>
      </c>
      <c r="D172" s="186" t="s">
        <v>470</v>
      </c>
      <c r="E172" s="184" t="s">
        <v>459</v>
      </c>
      <c r="F172" s="187"/>
      <c r="G172" s="181" t="s">
        <v>52</v>
      </c>
      <c r="H172" s="188">
        <f t="shared" si="28"/>
        <v>0</v>
      </c>
    </row>
    <row r="173" spans="1:8" ht="14.5">
      <c r="A173" s="183">
        <v>2</v>
      </c>
      <c r="B173" s="184" t="s">
        <v>471</v>
      </c>
      <c r="C173" s="185">
        <v>810292012489</v>
      </c>
      <c r="D173" s="186" t="s">
        <v>472</v>
      </c>
      <c r="E173" s="184" t="s">
        <v>459</v>
      </c>
      <c r="F173" s="187"/>
      <c r="G173" s="181" t="s">
        <v>52</v>
      </c>
      <c r="H173" s="188">
        <f t="shared" si="28"/>
        <v>0</v>
      </c>
    </row>
    <row r="174" spans="1:8" ht="14.5">
      <c r="A174" s="183">
        <v>2</v>
      </c>
      <c r="B174" s="184" t="s">
        <v>473</v>
      </c>
      <c r="C174" s="185">
        <v>810292012588</v>
      </c>
      <c r="D174" s="186" t="s">
        <v>474</v>
      </c>
      <c r="E174" s="184" t="s">
        <v>459</v>
      </c>
      <c r="F174" s="189"/>
      <c r="G174" s="181" t="s">
        <v>52</v>
      </c>
      <c r="H174" s="188">
        <f t="shared" si="28"/>
        <v>0</v>
      </c>
    </row>
    <row r="175" spans="1:8" ht="14.5">
      <c r="A175" s="183">
        <v>2</v>
      </c>
      <c r="B175" s="184" t="s">
        <v>475</v>
      </c>
      <c r="C175" s="185">
        <v>810292012618</v>
      </c>
      <c r="D175" s="186" t="s">
        <v>476</v>
      </c>
      <c r="E175" s="184" t="s">
        <v>459</v>
      </c>
      <c r="F175" s="187"/>
      <c r="G175" s="181" t="s">
        <v>52</v>
      </c>
      <c r="H175" s="188">
        <f t="shared" si="28"/>
        <v>0</v>
      </c>
    </row>
    <row r="176" spans="1:8" ht="14.5">
      <c r="A176" s="183">
        <v>2</v>
      </c>
      <c r="B176" s="184" t="s">
        <v>477</v>
      </c>
      <c r="C176" s="185">
        <v>810292012649</v>
      </c>
      <c r="D176" s="186" t="s">
        <v>478</v>
      </c>
      <c r="E176" s="184" t="s">
        <v>459</v>
      </c>
      <c r="F176" s="187"/>
      <c r="G176" s="181" t="s">
        <v>52</v>
      </c>
      <c r="H176" s="188">
        <f t="shared" si="28"/>
        <v>0</v>
      </c>
    </row>
    <row r="177" spans="1:8" ht="14.5">
      <c r="A177" s="190">
        <v>2</v>
      </c>
      <c r="B177" s="191" t="s">
        <v>479</v>
      </c>
      <c r="C177" s="192">
        <v>810292012663</v>
      </c>
      <c r="D177" s="193" t="s">
        <v>480</v>
      </c>
      <c r="E177" s="191" t="s">
        <v>459</v>
      </c>
      <c r="F177" s="187"/>
      <c r="G177" s="181" t="s">
        <v>52</v>
      </c>
      <c r="H177" s="194">
        <f t="shared" si="28"/>
        <v>0</v>
      </c>
    </row>
    <row r="178" spans="1:8" ht="14.5">
      <c r="A178" s="402" t="s">
        <v>481</v>
      </c>
      <c r="B178" s="403"/>
      <c r="C178" s="403"/>
      <c r="D178" s="403"/>
      <c r="E178" s="403"/>
      <c r="F178" s="403"/>
      <c r="G178" s="403"/>
      <c r="H178" s="404"/>
    </row>
    <row r="179" spans="1:8" ht="14.5">
      <c r="A179" s="176">
        <v>3</v>
      </c>
      <c r="B179" s="177" t="s">
        <v>482</v>
      </c>
      <c r="C179" s="178">
        <v>810292012427</v>
      </c>
      <c r="D179" s="179" t="s">
        <v>483</v>
      </c>
      <c r="E179" s="177" t="s">
        <v>459</v>
      </c>
      <c r="F179" s="195"/>
      <c r="G179" s="89" t="s">
        <v>52</v>
      </c>
      <c r="H179" s="182">
        <f t="shared" ref="H179:H183" si="29">F179*A179</f>
        <v>0</v>
      </c>
    </row>
    <row r="180" spans="1:8" ht="14.5">
      <c r="A180" s="183">
        <v>3</v>
      </c>
      <c r="B180" s="184" t="s">
        <v>484</v>
      </c>
      <c r="C180" s="185">
        <v>810292012465</v>
      </c>
      <c r="D180" s="186" t="s">
        <v>485</v>
      </c>
      <c r="E180" s="184" t="s">
        <v>459</v>
      </c>
      <c r="F180" s="196"/>
      <c r="G180" s="181" t="s">
        <v>52</v>
      </c>
      <c r="H180" s="188">
        <f t="shared" si="29"/>
        <v>0</v>
      </c>
    </row>
    <row r="181" spans="1:8" ht="14.5">
      <c r="A181" s="183">
        <v>2</v>
      </c>
      <c r="B181" s="184" t="s">
        <v>486</v>
      </c>
      <c r="C181" s="185">
        <v>810292012526</v>
      </c>
      <c r="D181" s="186" t="s">
        <v>487</v>
      </c>
      <c r="E181" s="184" t="s">
        <v>459</v>
      </c>
      <c r="F181" s="196"/>
      <c r="G181" s="181" t="s">
        <v>52</v>
      </c>
      <c r="H181" s="188">
        <f t="shared" si="29"/>
        <v>0</v>
      </c>
    </row>
    <row r="182" spans="1:8" ht="14.5">
      <c r="A182" s="183">
        <v>2</v>
      </c>
      <c r="B182" s="184" t="s">
        <v>488</v>
      </c>
      <c r="C182" s="185">
        <v>810292016869</v>
      </c>
      <c r="D182" s="186" t="s">
        <v>489</v>
      </c>
      <c r="E182" s="184" t="s">
        <v>459</v>
      </c>
      <c r="F182" s="196"/>
      <c r="G182" s="181" t="s">
        <v>52</v>
      </c>
      <c r="H182" s="188">
        <f t="shared" si="29"/>
        <v>0</v>
      </c>
    </row>
    <row r="183" spans="1:8" ht="14.5">
      <c r="A183" s="190">
        <v>2</v>
      </c>
      <c r="B183" s="191" t="s">
        <v>490</v>
      </c>
      <c r="C183" s="192">
        <v>810292012564</v>
      </c>
      <c r="D183" s="193" t="s">
        <v>491</v>
      </c>
      <c r="E183" s="191" t="s">
        <v>459</v>
      </c>
      <c r="F183" s="197"/>
      <c r="G183" s="89" t="s">
        <v>52</v>
      </c>
      <c r="H183" s="188">
        <f t="shared" si="29"/>
        <v>0</v>
      </c>
    </row>
    <row r="184" spans="1:8" ht="14.5">
      <c r="A184" s="402" t="s">
        <v>492</v>
      </c>
      <c r="B184" s="403"/>
      <c r="C184" s="403"/>
      <c r="D184" s="403"/>
      <c r="E184" s="403"/>
      <c r="F184" s="403"/>
      <c r="G184" s="403"/>
      <c r="H184" s="404"/>
    </row>
    <row r="185" spans="1:8" ht="14.5">
      <c r="A185" s="176">
        <v>3</v>
      </c>
      <c r="B185" s="177" t="s">
        <v>493</v>
      </c>
      <c r="C185" s="178">
        <v>810292014445</v>
      </c>
      <c r="D185" s="179" t="s">
        <v>494</v>
      </c>
      <c r="E185" s="177" t="s">
        <v>459</v>
      </c>
      <c r="F185" s="180"/>
      <c r="G185" s="98" t="s">
        <v>52</v>
      </c>
      <c r="H185" s="182">
        <f t="shared" ref="H185:H191" si="30">F185*A185</f>
        <v>0</v>
      </c>
    </row>
    <row r="186" spans="1:8" ht="14.5">
      <c r="A186" s="183">
        <v>2</v>
      </c>
      <c r="B186" s="184" t="s">
        <v>495</v>
      </c>
      <c r="C186" s="185">
        <v>810292016876</v>
      </c>
      <c r="D186" s="186" t="s">
        <v>496</v>
      </c>
      <c r="E186" s="184" t="s">
        <v>459</v>
      </c>
      <c r="F186" s="196"/>
      <c r="G186" s="198" t="s">
        <v>52</v>
      </c>
      <c r="H186" s="188">
        <f t="shared" si="30"/>
        <v>0</v>
      </c>
    </row>
    <row r="187" spans="1:8" ht="14.5">
      <c r="A187" s="183">
        <v>2</v>
      </c>
      <c r="B187" s="184" t="s">
        <v>497</v>
      </c>
      <c r="C187" s="185">
        <v>810292012496</v>
      </c>
      <c r="D187" s="186" t="s">
        <v>498</v>
      </c>
      <c r="E187" s="184" t="s">
        <v>459</v>
      </c>
      <c r="F187" s="196"/>
      <c r="G187" s="198" t="s">
        <v>52</v>
      </c>
      <c r="H187" s="188">
        <f t="shared" si="30"/>
        <v>0</v>
      </c>
    </row>
    <row r="188" spans="1:8" ht="14.5">
      <c r="A188" s="183">
        <v>2</v>
      </c>
      <c r="B188" s="184" t="s">
        <v>499</v>
      </c>
      <c r="C188" s="185">
        <v>810292012595</v>
      </c>
      <c r="D188" s="186" t="s">
        <v>500</v>
      </c>
      <c r="E188" s="184" t="s">
        <v>459</v>
      </c>
      <c r="F188" s="196"/>
      <c r="G188" s="198" t="s">
        <v>52</v>
      </c>
      <c r="H188" s="188">
        <f t="shared" si="30"/>
        <v>0</v>
      </c>
    </row>
    <row r="189" spans="1:8" ht="14.5">
      <c r="A189" s="183">
        <v>2</v>
      </c>
      <c r="B189" s="184" t="s">
        <v>501</v>
      </c>
      <c r="C189" s="185">
        <v>810292012625</v>
      </c>
      <c r="D189" s="186" t="s">
        <v>502</v>
      </c>
      <c r="E189" s="184" t="s">
        <v>459</v>
      </c>
      <c r="F189" s="196"/>
      <c r="G189" s="198" t="s">
        <v>52</v>
      </c>
      <c r="H189" s="188">
        <f t="shared" si="30"/>
        <v>0</v>
      </c>
    </row>
    <row r="190" spans="1:8" ht="14.5">
      <c r="A190" s="183">
        <v>2</v>
      </c>
      <c r="B190" s="184" t="s">
        <v>503</v>
      </c>
      <c r="C190" s="185">
        <v>810292012632</v>
      </c>
      <c r="D190" s="186" t="s">
        <v>504</v>
      </c>
      <c r="E190" s="184" t="s">
        <v>459</v>
      </c>
      <c r="F190" s="196"/>
      <c r="G190" s="198" t="s">
        <v>52</v>
      </c>
      <c r="H190" s="188">
        <f t="shared" si="30"/>
        <v>0</v>
      </c>
    </row>
    <row r="191" spans="1:8" ht="14.5">
      <c r="A191" s="190">
        <v>2</v>
      </c>
      <c r="B191" s="184" t="s">
        <v>505</v>
      </c>
      <c r="C191" s="192">
        <v>810292012656</v>
      </c>
      <c r="D191" s="193" t="s">
        <v>506</v>
      </c>
      <c r="E191" s="191" t="s">
        <v>459</v>
      </c>
      <c r="F191" s="189"/>
      <c r="G191" s="98" t="s">
        <v>52</v>
      </c>
      <c r="H191" s="188">
        <f t="shared" si="30"/>
        <v>0</v>
      </c>
    </row>
    <row r="192" spans="1:8" ht="14.5">
      <c r="A192" s="402" t="s">
        <v>507</v>
      </c>
      <c r="B192" s="403"/>
      <c r="C192" s="403"/>
      <c r="D192" s="403"/>
      <c r="E192" s="403"/>
      <c r="F192" s="403"/>
      <c r="G192" s="403"/>
      <c r="H192" s="404"/>
    </row>
    <row r="193" spans="1:8" ht="14.5">
      <c r="A193" s="176">
        <v>3</v>
      </c>
      <c r="B193" s="177" t="s">
        <v>508</v>
      </c>
      <c r="C193" s="178">
        <v>810292012434</v>
      </c>
      <c r="D193" s="179" t="s">
        <v>509</v>
      </c>
      <c r="E193" s="177" t="s">
        <v>459</v>
      </c>
      <c r="F193" s="180"/>
      <c r="G193" s="98" t="s">
        <v>52</v>
      </c>
      <c r="H193" s="182">
        <f t="shared" ref="H193:H197" si="31">F193*A193</f>
        <v>0</v>
      </c>
    </row>
    <row r="194" spans="1:8" ht="14.5">
      <c r="A194" s="183">
        <v>3</v>
      </c>
      <c r="B194" s="184" t="s">
        <v>510</v>
      </c>
      <c r="C194" s="185">
        <v>810292012472</v>
      </c>
      <c r="D194" s="186" t="s">
        <v>511</v>
      </c>
      <c r="E194" s="184" t="s">
        <v>459</v>
      </c>
      <c r="F194" s="187"/>
      <c r="G194" s="198" t="s">
        <v>52</v>
      </c>
      <c r="H194" s="188">
        <f t="shared" si="31"/>
        <v>0</v>
      </c>
    </row>
    <row r="195" spans="1:8" ht="14.5">
      <c r="A195" s="183">
        <v>2</v>
      </c>
      <c r="B195" s="184" t="s">
        <v>512</v>
      </c>
      <c r="C195" s="185">
        <v>810292012533</v>
      </c>
      <c r="D195" s="186" t="s">
        <v>513</v>
      </c>
      <c r="E195" s="184" t="s">
        <v>459</v>
      </c>
      <c r="F195" s="187"/>
      <c r="G195" s="198" t="s">
        <v>52</v>
      </c>
      <c r="H195" s="188">
        <f t="shared" si="31"/>
        <v>0</v>
      </c>
    </row>
    <row r="196" spans="1:8" ht="14.5">
      <c r="A196" s="183">
        <v>2</v>
      </c>
      <c r="B196" s="184" t="s">
        <v>514</v>
      </c>
      <c r="C196" s="185">
        <v>810292016883</v>
      </c>
      <c r="D196" s="186" t="s">
        <v>515</v>
      </c>
      <c r="E196" s="184" t="s">
        <v>459</v>
      </c>
      <c r="F196" s="187"/>
      <c r="G196" s="198" t="s">
        <v>52</v>
      </c>
      <c r="H196" s="188">
        <f t="shared" si="31"/>
        <v>0</v>
      </c>
    </row>
    <row r="197" spans="1:8" ht="14.5">
      <c r="A197" s="190">
        <v>2</v>
      </c>
      <c r="B197" s="191" t="s">
        <v>516</v>
      </c>
      <c r="C197" s="192">
        <v>810292012571</v>
      </c>
      <c r="D197" s="193" t="s">
        <v>517</v>
      </c>
      <c r="E197" s="191" t="s">
        <v>459</v>
      </c>
      <c r="F197" s="189"/>
      <c r="G197" s="98" t="s">
        <v>52</v>
      </c>
      <c r="H197" s="188">
        <f t="shared" si="31"/>
        <v>0</v>
      </c>
    </row>
    <row r="198" spans="1:8" ht="14.5">
      <c r="A198" s="402" t="s">
        <v>518</v>
      </c>
      <c r="B198" s="403"/>
      <c r="C198" s="403"/>
      <c r="D198" s="403"/>
      <c r="E198" s="403"/>
      <c r="F198" s="403"/>
      <c r="G198" s="403"/>
      <c r="H198" s="404"/>
    </row>
    <row r="199" spans="1:8" ht="14.5">
      <c r="A199" s="176">
        <v>3</v>
      </c>
      <c r="B199" s="177" t="s">
        <v>519</v>
      </c>
      <c r="C199" s="178">
        <v>810292014452</v>
      </c>
      <c r="D199" s="179" t="s">
        <v>520</v>
      </c>
      <c r="E199" s="177" t="s">
        <v>459</v>
      </c>
      <c r="F199" s="180"/>
      <c r="G199" s="98" t="s">
        <v>52</v>
      </c>
      <c r="H199" s="182">
        <f t="shared" ref="H199:H202" si="32">F199*A199</f>
        <v>0</v>
      </c>
    </row>
    <row r="200" spans="1:8" ht="14.5">
      <c r="A200" s="183">
        <v>3</v>
      </c>
      <c r="B200" s="184" t="s">
        <v>521</v>
      </c>
      <c r="C200" s="185">
        <v>810292016890</v>
      </c>
      <c r="D200" s="186" t="s">
        <v>522</v>
      </c>
      <c r="E200" s="184" t="s">
        <v>459</v>
      </c>
      <c r="F200" s="196"/>
      <c r="G200" s="198" t="s">
        <v>52</v>
      </c>
      <c r="H200" s="188">
        <f t="shared" si="32"/>
        <v>0</v>
      </c>
    </row>
    <row r="201" spans="1:8" ht="14.5">
      <c r="A201" s="183">
        <v>2</v>
      </c>
      <c r="B201" s="184" t="s">
        <v>523</v>
      </c>
      <c r="C201" s="185">
        <v>810292012502</v>
      </c>
      <c r="D201" s="186" t="s">
        <v>524</v>
      </c>
      <c r="E201" s="184" t="s">
        <v>459</v>
      </c>
      <c r="F201" s="196"/>
      <c r="G201" s="198" t="s">
        <v>52</v>
      </c>
      <c r="H201" s="188">
        <f t="shared" si="32"/>
        <v>0</v>
      </c>
    </row>
    <row r="202" spans="1:8" ht="14.5">
      <c r="A202" s="190">
        <v>2</v>
      </c>
      <c r="B202" s="191" t="s">
        <v>525</v>
      </c>
      <c r="C202" s="192">
        <v>810292012670</v>
      </c>
      <c r="D202" s="193" t="s">
        <v>526</v>
      </c>
      <c r="E202" s="191" t="s">
        <v>459</v>
      </c>
      <c r="F202" s="189"/>
      <c r="G202" s="98" t="s">
        <v>52</v>
      </c>
      <c r="H202" s="188">
        <f t="shared" si="32"/>
        <v>0</v>
      </c>
    </row>
    <row r="203" spans="1:8" ht="14.5">
      <c r="A203" s="402"/>
      <c r="B203" s="403"/>
      <c r="C203" s="403"/>
      <c r="D203" s="403"/>
      <c r="E203" s="403"/>
      <c r="F203" s="403"/>
      <c r="G203" s="403"/>
      <c r="H203" s="404"/>
    </row>
    <row r="204" spans="1:8" ht="14.5">
      <c r="A204" s="176">
        <v>3</v>
      </c>
      <c r="B204" s="177" t="s">
        <v>527</v>
      </c>
      <c r="C204" s="178">
        <v>810292012441</v>
      </c>
      <c r="D204" s="179" t="s">
        <v>528</v>
      </c>
      <c r="E204" s="177" t="s">
        <v>459</v>
      </c>
      <c r="F204" s="180"/>
      <c r="G204" s="199" t="s">
        <v>52</v>
      </c>
      <c r="H204" s="182">
        <f t="shared" ref="H204:H205" si="33">F204*A204</f>
        <v>0</v>
      </c>
    </row>
    <row r="205" spans="1:8" ht="14.5">
      <c r="A205" s="190">
        <v>2</v>
      </c>
      <c r="B205" s="191" t="s">
        <v>529</v>
      </c>
      <c r="C205" s="192">
        <v>810292012540</v>
      </c>
      <c r="D205" s="193" t="s">
        <v>530</v>
      </c>
      <c r="E205" s="191" t="s">
        <v>459</v>
      </c>
      <c r="F205" s="189"/>
      <c r="G205" s="98" t="s">
        <v>52</v>
      </c>
      <c r="H205" s="194">
        <f t="shared" si="33"/>
        <v>0</v>
      </c>
    </row>
    <row r="206" spans="1:8" ht="14.5">
      <c r="A206" s="402" t="s">
        <v>531</v>
      </c>
      <c r="B206" s="403"/>
      <c r="C206" s="403"/>
      <c r="D206" s="403"/>
      <c r="E206" s="403"/>
      <c r="F206" s="403"/>
      <c r="G206" s="403"/>
      <c r="H206" s="404"/>
    </row>
    <row r="207" spans="1:8" ht="14.5">
      <c r="A207" s="176">
        <v>2</v>
      </c>
      <c r="B207" s="177" t="s">
        <v>532</v>
      </c>
      <c r="C207" s="178">
        <v>810292012687</v>
      </c>
      <c r="D207" s="179" t="s">
        <v>533</v>
      </c>
      <c r="E207" s="177" t="s">
        <v>459</v>
      </c>
      <c r="F207" s="180"/>
      <c r="G207" s="98" t="s">
        <v>52</v>
      </c>
      <c r="H207" s="182">
        <f t="shared" ref="H207:H210" si="34">F207*A207</f>
        <v>0</v>
      </c>
    </row>
    <row r="208" spans="1:8" ht="14.5">
      <c r="A208" s="183">
        <v>2</v>
      </c>
      <c r="B208" s="184" t="s">
        <v>534</v>
      </c>
      <c r="C208" s="185">
        <v>810292012694</v>
      </c>
      <c r="D208" s="186" t="s">
        <v>535</v>
      </c>
      <c r="E208" s="184" t="s">
        <v>459</v>
      </c>
      <c r="F208" s="196"/>
      <c r="G208" s="198" t="s">
        <v>52</v>
      </c>
      <c r="H208" s="188">
        <f t="shared" si="34"/>
        <v>0</v>
      </c>
    </row>
    <row r="209" spans="1:8" ht="14.5">
      <c r="A209" s="183">
        <v>2</v>
      </c>
      <c r="B209" s="184" t="s">
        <v>536</v>
      </c>
      <c r="C209" s="185">
        <v>810292012717</v>
      </c>
      <c r="D209" s="186" t="s">
        <v>537</v>
      </c>
      <c r="E209" s="184" t="s">
        <v>459</v>
      </c>
      <c r="F209" s="196"/>
      <c r="G209" s="198" t="s">
        <v>52</v>
      </c>
      <c r="H209" s="188">
        <f t="shared" si="34"/>
        <v>0</v>
      </c>
    </row>
    <row r="210" spans="1:8" ht="14.5">
      <c r="A210" s="190">
        <v>2</v>
      </c>
      <c r="B210" s="191" t="s">
        <v>538</v>
      </c>
      <c r="C210" s="192">
        <v>810292012724</v>
      </c>
      <c r="D210" s="193" t="s">
        <v>539</v>
      </c>
      <c r="E210" s="191" t="s">
        <v>459</v>
      </c>
      <c r="F210" s="189"/>
      <c r="G210" s="98" t="s">
        <v>52</v>
      </c>
      <c r="H210" s="188">
        <f t="shared" si="34"/>
        <v>0</v>
      </c>
    </row>
    <row r="211" spans="1:8" ht="14.5">
      <c r="A211" s="463" t="s">
        <v>540</v>
      </c>
      <c r="B211" s="403"/>
      <c r="C211" s="403"/>
      <c r="D211" s="403"/>
      <c r="E211" s="403"/>
      <c r="F211" s="403"/>
      <c r="G211" s="403"/>
      <c r="H211" s="404"/>
    </row>
    <row r="212" spans="1:8" ht="14.5">
      <c r="A212" s="176">
        <v>1</v>
      </c>
      <c r="B212" s="177" t="s">
        <v>541</v>
      </c>
      <c r="C212" s="178">
        <v>810292012861</v>
      </c>
      <c r="D212" s="179" t="s">
        <v>542</v>
      </c>
      <c r="E212" s="177" t="s">
        <v>459</v>
      </c>
      <c r="F212" s="180"/>
      <c r="G212" s="98" t="s">
        <v>52</v>
      </c>
      <c r="H212" s="182">
        <f t="shared" ref="H212:H220" si="35">F212*A212</f>
        <v>0</v>
      </c>
    </row>
    <row r="213" spans="1:8" ht="14.5">
      <c r="A213" s="183">
        <v>1</v>
      </c>
      <c r="B213" s="184" t="s">
        <v>543</v>
      </c>
      <c r="C213" s="185">
        <v>810292012731</v>
      </c>
      <c r="D213" s="186" t="s">
        <v>544</v>
      </c>
      <c r="E213" s="184" t="s">
        <v>459</v>
      </c>
      <c r="F213" s="196"/>
      <c r="G213" s="198" t="s">
        <v>52</v>
      </c>
      <c r="H213" s="188">
        <f t="shared" si="35"/>
        <v>0</v>
      </c>
    </row>
    <row r="214" spans="1:8" ht="14.5">
      <c r="A214" s="183">
        <v>1</v>
      </c>
      <c r="B214" s="184" t="s">
        <v>545</v>
      </c>
      <c r="C214" s="185">
        <v>810292012748</v>
      </c>
      <c r="D214" s="186" t="s">
        <v>546</v>
      </c>
      <c r="E214" s="184" t="s">
        <v>459</v>
      </c>
      <c r="F214" s="196"/>
      <c r="G214" s="198" t="s">
        <v>52</v>
      </c>
      <c r="H214" s="188">
        <f t="shared" si="35"/>
        <v>0</v>
      </c>
    </row>
    <row r="215" spans="1:8" ht="14.5">
      <c r="A215" s="183">
        <v>1</v>
      </c>
      <c r="B215" s="184" t="s">
        <v>547</v>
      </c>
      <c r="C215" s="185">
        <v>810292012755</v>
      </c>
      <c r="D215" s="186" t="s">
        <v>548</v>
      </c>
      <c r="E215" s="184" t="s">
        <v>459</v>
      </c>
      <c r="F215" s="196"/>
      <c r="G215" s="198" t="s">
        <v>52</v>
      </c>
      <c r="H215" s="188">
        <f t="shared" si="35"/>
        <v>0</v>
      </c>
    </row>
    <row r="216" spans="1:8" ht="14.5">
      <c r="A216" s="183">
        <v>1</v>
      </c>
      <c r="B216" s="184" t="s">
        <v>549</v>
      </c>
      <c r="C216" s="185">
        <v>810292012762</v>
      </c>
      <c r="D216" s="186" t="s">
        <v>550</v>
      </c>
      <c r="E216" s="184" t="s">
        <v>459</v>
      </c>
      <c r="F216" s="196"/>
      <c r="G216" s="198" t="s">
        <v>52</v>
      </c>
      <c r="H216" s="188">
        <f t="shared" si="35"/>
        <v>0</v>
      </c>
    </row>
    <row r="217" spans="1:8" ht="14.5">
      <c r="A217" s="183">
        <v>1</v>
      </c>
      <c r="B217" s="184" t="s">
        <v>551</v>
      </c>
      <c r="C217" s="185">
        <v>810292012779</v>
      </c>
      <c r="D217" s="186" t="s">
        <v>552</v>
      </c>
      <c r="E217" s="184" t="s">
        <v>459</v>
      </c>
      <c r="F217" s="196"/>
      <c r="G217" s="198" t="s">
        <v>52</v>
      </c>
      <c r="H217" s="188">
        <f t="shared" si="35"/>
        <v>0</v>
      </c>
    </row>
    <row r="218" spans="1:8" ht="14.5">
      <c r="A218" s="183">
        <v>1</v>
      </c>
      <c r="B218" s="184" t="s">
        <v>553</v>
      </c>
      <c r="C218" s="185">
        <v>810292012786</v>
      </c>
      <c r="D218" s="186" t="s">
        <v>554</v>
      </c>
      <c r="E218" s="184" t="s">
        <v>459</v>
      </c>
      <c r="F218" s="196"/>
      <c r="G218" s="198" t="s">
        <v>52</v>
      </c>
      <c r="H218" s="188">
        <f t="shared" si="35"/>
        <v>0</v>
      </c>
    </row>
    <row r="219" spans="1:8" ht="14.5">
      <c r="A219" s="183">
        <v>1</v>
      </c>
      <c r="B219" s="184" t="s">
        <v>555</v>
      </c>
      <c r="C219" s="185">
        <v>810292012809</v>
      </c>
      <c r="D219" s="186" t="s">
        <v>556</v>
      </c>
      <c r="E219" s="184" t="s">
        <v>459</v>
      </c>
      <c r="F219" s="196"/>
      <c r="G219" s="198" t="s">
        <v>52</v>
      </c>
      <c r="H219" s="188">
        <f t="shared" si="35"/>
        <v>0</v>
      </c>
    </row>
    <row r="220" spans="1:8" ht="14.5">
      <c r="A220" s="190">
        <v>1</v>
      </c>
      <c r="B220" s="191" t="s">
        <v>557</v>
      </c>
      <c r="C220" s="192">
        <v>810292012793</v>
      </c>
      <c r="D220" s="193" t="s">
        <v>558</v>
      </c>
      <c r="E220" s="191" t="s">
        <v>459</v>
      </c>
      <c r="F220" s="189"/>
      <c r="G220" s="98" t="s">
        <v>52</v>
      </c>
      <c r="H220" s="188">
        <f t="shared" si="35"/>
        <v>0</v>
      </c>
    </row>
    <row r="221" spans="1:8" ht="21.75" customHeight="1">
      <c r="A221" s="405" t="s">
        <v>559</v>
      </c>
      <c r="B221" s="403"/>
      <c r="C221" s="403"/>
      <c r="D221" s="403"/>
      <c r="E221" s="403"/>
      <c r="F221" s="403"/>
      <c r="G221" s="403"/>
      <c r="H221" s="404"/>
    </row>
    <row r="222" spans="1:8" ht="14.5">
      <c r="A222" s="402" t="s">
        <v>560</v>
      </c>
      <c r="B222" s="403"/>
      <c r="C222" s="403"/>
      <c r="D222" s="403"/>
      <c r="E222" s="403"/>
      <c r="F222" s="403"/>
      <c r="G222" s="403"/>
      <c r="H222" s="404"/>
    </row>
    <row r="223" spans="1:8" ht="14.5">
      <c r="A223" s="176">
        <v>2</v>
      </c>
      <c r="B223" s="177" t="s">
        <v>561</v>
      </c>
      <c r="C223" s="178">
        <v>810292011949</v>
      </c>
      <c r="D223" s="179" t="s">
        <v>562</v>
      </c>
      <c r="E223" s="177" t="s">
        <v>459</v>
      </c>
      <c r="F223" s="180"/>
      <c r="G223" s="199" t="s">
        <v>52</v>
      </c>
      <c r="H223" s="182">
        <f t="shared" ref="H223:H224" si="36">F223*A223</f>
        <v>0</v>
      </c>
    </row>
    <row r="224" spans="1:8" ht="14.5">
      <c r="A224" s="190">
        <v>2</v>
      </c>
      <c r="B224" s="191" t="s">
        <v>563</v>
      </c>
      <c r="C224" s="192">
        <v>810292012397</v>
      </c>
      <c r="D224" s="193" t="s">
        <v>564</v>
      </c>
      <c r="E224" s="191" t="s">
        <v>459</v>
      </c>
      <c r="F224" s="189"/>
      <c r="G224" s="98" t="s">
        <v>52</v>
      </c>
      <c r="H224" s="194">
        <f t="shared" si="36"/>
        <v>0</v>
      </c>
    </row>
    <row r="225" spans="1:8" ht="14.5">
      <c r="A225" s="402" t="s">
        <v>565</v>
      </c>
      <c r="B225" s="403"/>
      <c r="C225" s="403"/>
      <c r="D225" s="403"/>
      <c r="E225" s="403"/>
      <c r="F225" s="403"/>
      <c r="G225" s="403"/>
      <c r="H225" s="404"/>
    </row>
    <row r="226" spans="1:8" ht="14.5">
      <c r="A226" s="200">
        <v>2</v>
      </c>
      <c r="B226" s="201" t="s">
        <v>566</v>
      </c>
      <c r="C226" s="202">
        <v>810292011956</v>
      </c>
      <c r="D226" s="203" t="s">
        <v>567</v>
      </c>
      <c r="E226" s="201" t="s">
        <v>459</v>
      </c>
      <c r="F226" s="204"/>
      <c r="G226" s="98" t="s">
        <v>52</v>
      </c>
      <c r="H226" s="205">
        <f>F226*A226</f>
        <v>0</v>
      </c>
    </row>
    <row r="227" spans="1:8" ht="14.5">
      <c r="A227" s="402"/>
      <c r="B227" s="403"/>
      <c r="C227" s="403"/>
      <c r="D227" s="403"/>
      <c r="E227" s="403"/>
      <c r="F227" s="403"/>
      <c r="G227" s="403"/>
      <c r="H227" s="404"/>
    </row>
    <row r="228" spans="1:8" ht="14.5">
      <c r="A228" s="176">
        <v>2</v>
      </c>
      <c r="B228" s="177" t="s">
        <v>568</v>
      </c>
      <c r="C228" s="178">
        <v>810292011963</v>
      </c>
      <c r="D228" s="179" t="s">
        <v>569</v>
      </c>
      <c r="E228" s="177" t="s">
        <v>459</v>
      </c>
      <c r="F228" s="180"/>
      <c r="G228" s="199" t="s">
        <v>52</v>
      </c>
      <c r="H228" s="182">
        <f t="shared" ref="H228:H229" si="37">F228*A228</f>
        <v>0</v>
      </c>
    </row>
    <row r="229" spans="1:8" ht="14.5">
      <c r="A229" s="190">
        <v>2</v>
      </c>
      <c r="B229" s="191" t="s">
        <v>570</v>
      </c>
      <c r="C229" s="192">
        <v>810292012267</v>
      </c>
      <c r="D229" s="193" t="s">
        <v>571</v>
      </c>
      <c r="E229" s="191" t="s">
        <v>459</v>
      </c>
      <c r="F229" s="189"/>
      <c r="G229" s="98" t="s">
        <v>52</v>
      </c>
      <c r="H229" s="194">
        <f t="shared" si="37"/>
        <v>0</v>
      </c>
    </row>
    <row r="230" spans="1:8" ht="14.5">
      <c r="A230" s="402" t="s">
        <v>572</v>
      </c>
      <c r="B230" s="403"/>
      <c r="C230" s="403"/>
      <c r="D230" s="403"/>
      <c r="E230" s="403"/>
      <c r="F230" s="403"/>
      <c r="G230" s="403"/>
      <c r="H230" s="404"/>
    </row>
    <row r="231" spans="1:8" ht="14.5">
      <c r="A231" s="176">
        <v>2</v>
      </c>
      <c r="B231" s="177" t="s">
        <v>573</v>
      </c>
      <c r="C231" s="178">
        <v>810292011970</v>
      </c>
      <c r="D231" s="179" t="s">
        <v>574</v>
      </c>
      <c r="E231" s="177" t="s">
        <v>459</v>
      </c>
      <c r="F231" s="180"/>
      <c r="G231" s="98" t="s">
        <v>52</v>
      </c>
      <c r="H231" s="182">
        <f t="shared" ref="H231:H238" si="38">F231*A231</f>
        <v>0</v>
      </c>
    </row>
    <row r="232" spans="1:8" ht="14.5">
      <c r="A232" s="183">
        <v>2</v>
      </c>
      <c r="B232" s="184" t="s">
        <v>575</v>
      </c>
      <c r="C232" s="185">
        <v>810292012045</v>
      </c>
      <c r="D232" s="186" t="s">
        <v>576</v>
      </c>
      <c r="E232" s="184" t="s">
        <v>459</v>
      </c>
      <c r="F232" s="187"/>
      <c r="G232" s="198" t="s">
        <v>52</v>
      </c>
      <c r="H232" s="188">
        <f t="shared" si="38"/>
        <v>0</v>
      </c>
    </row>
    <row r="233" spans="1:8" ht="14.5">
      <c r="A233" s="183">
        <v>2</v>
      </c>
      <c r="B233" s="184" t="s">
        <v>577</v>
      </c>
      <c r="C233" s="185">
        <v>810292014483</v>
      </c>
      <c r="D233" s="186" t="s">
        <v>578</v>
      </c>
      <c r="E233" s="184" t="s">
        <v>459</v>
      </c>
      <c r="F233" s="187"/>
      <c r="G233" s="198" t="s">
        <v>52</v>
      </c>
      <c r="H233" s="188">
        <f t="shared" si="38"/>
        <v>0</v>
      </c>
    </row>
    <row r="234" spans="1:8" ht="14.5">
      <c r="A234" s="183">
        <v>2</v>
      </c>
      <c r="B234" s="184" t="s">
        <v>579</v>
      </c>
      <c r="C234" s="185">
        <v>810292012137</v>
      </c>
      <c r="D234" s="186" t="s">
        <v>580</v>
      </c>
      <c r="E234" s="184" t="s">
        <v>459</v>
      </c>
      <c r="F234" s="187"/>
      <c r="G234" s="198" t="s">
        <v>52</v>
      </c>
      <c r="H234" s="188">
        <f t="shared" si="38"/>
        <v>0</v>
      </c>
    </row>
    <row r="235" spans="1:8" ht="14.5">
      <c r="A235" s="183">
        <v>2</v>
      </c>
      <c r="B235" s="184" t="s">
        <v>581</v>
      </c>
      <c r="C235" s="185">
        <v>810292012366</v>
      </c>
      <c r="D235" s="186" t="s">
        <v>582</v>
      </c>
      <c r="E235" s="184" t="s">
        <v>459</v>
      </c>
      <c r="F235" s="187"/>
      <c r="G235" s="198" t="s">
        <v>52</v>
      </c>
      <c r="H235" s="188">
        <f t="shared" si="38"/>
        <v>0</v>
      </c>
    </row>
    <row r="236" spans="1:8" ht="14.5">
      <c r="A236" s="183">
        <v>2</v>
      </c>
      <c r="B236" s="184" t="s">
        <v>583</v>
      </c>
      <c r="C236" s="185">
        <v>810292012311</v>
      </c>
      <c r="D236" s="186" t="s">
        <v>584</v>
      </c>
      <c r="E236" s="184" t="s">
        <v>459</v>
      </c>
      <c r="F236" s="187"/>
      <c r="G236" s="198" t="s">
        <v>52</v>
      </c>
      <c r="H236" s="188">
        <f t="shared" si="38"/>
        <v>0</v>
      </c>
    </row>
    <row r="237" spans="1:8" ht="14.5">
      <c r="A237" s="183">
        <v>2</v>
      </c>
      <c r="B237" s="184" t="s">
        <v>585</v>
      </c>
      <c r="C237" s="185">
        <v>810292012212</v>
      </c>
      <c r="D237" s="186" t="s">
        <v>586</v>
      </c>
      <c r="E237" s="184" t="s">
        <v>459</v>
      </c>
      <c r="F237" s="187"/>
      <c r="G237" s="198" t="s">
        <v>52</v>
      </c>
      <c r="H237" s="188">
        <f t="shared" si="38"/>
        <v>0</v>
      </c>
    </row>
    <row r="238" spans="1:8" ht="14.5">
      <c r="A238" s="190">
        <v>2</v>
      </c>
      <c r="B238" s="191" t="s">
        <v>587</v>
      </c>
      <c r="C238" s="192">
        <v>810292012373</v>
      </c>
      <c r="D238" s="193" t="s">
        <v>588</v>
      </c>
      <c r="E238" s="191" t="s">
        <v>459</v>
      </c>
      <c r="F238" s="189"/>
      <c r="G238" s="98" t="s">
        <v>52</v>
      </c>
      <c r="H238" s="188">
        <f t="shared" si="38"/>
        <v>0</v>
      </c>
    </row>
    <row r="239" spans="1:8" ht="14.5">
      <c r="A239" s="402" t="s">
        <v>589</v>
      </c>
      <c r="B239" s="403"/>
      <c r="C239" s="403"/>
      <c r="D239" s="403"/>
      <c r="E239" s="403"/>
      <c r="F239" s="403"/>
      <c r="G239" s="403"/>
      <c r="H239" s="404"/>
    </row>
    <row r="240" spans="1:8" ht="14.5">
      <c r="A240" s="176">
        <v>3</v>
      </c>
      <c r="B240" s="177" t="s">
        <v>590</v>
      </c>
      <c r="C240" s="178">
        <v>810292011987</v>
      </c>
      <c r="D240" s="179" t="s">
        <v>468</v>
      </c>
      <c r="E240" s="177" t="s">
        <v>459</v>
      </c>
      <c r="F240" s="180"/>
      <c r="G240" s="98" t="s">
        <v>52</v>
      </c>
      <c r="H240" s="182">
        <f t="shared" ref="H240:H243" si="39">F240*A240</f>
        <v>0</v>
      </c>
    </row>
    <row r="241" spans="1:8" ht="14.5">
      <c r="A241" s="183">
        <v>2</v>
      </c>
      <c r="B241" s="184" t="s">
        <v>591</v>
      </c>
      <c r="C241" s="185">
        <v>810292012076</v>
      </c>
      <c r="D241" s="186" t="s">
        <v>592</v>
      </c>
      <c r="E241" s="184" t="s">
        <v>459</v>
      </c>
      <c r="F241" s="196"/>
      <c r="G241" s="198" t="s">
        <v>52</v>
      </c>
      <c r="H241" s="188">
        <f t="shared" si="39"/>
        <v>0</v>
      </c>
    </row>
    <row r="242" spans="1:8" ht="14.5">
      <c r="A242" s="183">
        <v>2</v>
      </c>
      <c r="B242" s="184" t="s">
        <v>593</v>
      </c>
      <c r="C242" s="185">
        <v>810292012274</v>
      </c>
      <c r="D242" s="186" t="s">
        <v>594</v>
      </c>
      <c r="E242" s="184" t="s">
        <v>459</v>
      </c>
      <c r="F242" s="196"/>
      <c r="G242" s="198" t="s">
        <v>52</v>
      </c>
      <c r="H242" s="188">
        <f t="shared" si="39"/>
        <v>0</v>
      </c>
    </row>
    <row r="243" spans="1:8" ht="14.5">
      <c r="A243" s="190">
        <v>2</v>
      </c>
      <c r="B243" s="191" t="s">
        <v>595</v>
      </c>
      <c r="C243" s="192">
        <v>810292012335</v>
      </c>
      <c r="D243" s="193" t="s">
        <v>596</v>
      </c>
      <c r="E243" s="191" t="s">
        <v>459</v>
      </c>
      <c r="F243" s="189"/>
      <c r="G243" s="98" t="s">
        <v>52</v>
      </c>
      <c r="H243" s="188">
        <f t="shared" si="39"/>
        <v>0</v>
      </c>
    </row>
    <row r="244" spans="1:8" ht="14.5">
      <c r="A244" s="402"/>
      <c r="B244" s="403"/>
      <c r="C244" s="403"/>
      <c r="D244" s="403"/>
      <c r="E244" s="403"/>
      <c r="F244" s="403"/>
      <c r="G244" s="403"/>
      <c r="H244" s="404"/>
    </row>
    <row r="245" spans="1:8" ht="14.5">
      <c r="A245" s="176">
        <v>3</v>
      </c>
      <c r="B245" s="177" t="s">
        <v>597</v>
      </c>
      <c r="C245" s="178">
        <v>810292011994</v>
      </c>
      <c r="D245" s="179" t="s">
        <v>483</v>
      </c>
      <c r="E245" s="177" t="s">
        <v>459</v>
      </c>
      <c r="F245" s="180"/>
      <c r="G245" s="98" t="s">
        <v>52</v>
      </c>
      <c r="H245" s="182">
        <f t="shared" ref="H245:H254" si="40">F245*A245</f>
        <v>0</v>
      </c>
    </row>
    <row r="246" spans="1:8" ht="14.5">
      <c r="A246" s="183">
        <v>2</v>
      </c>
      <c r="B246" s="184" t="s">
        <v>598</v>
      </c>
      <c r="C246" s="185">
        <v>810292012052</v>
      </c>
      <c r="D246" s="186" t="s">
        <v>599</v>
      </c>
      <c r="E246" s="184" t="s">
        <v>459</v>
      </c>
      <c r="F246" s="196"/>
      <c r="G246" s="198" t="s">
        <v>52</v>
      </c>
      <c r="H246" s="188">
        <f t="shared" si="40"/>
        <v>0</v>
      </c>
    </row>
    <row r="247" spans="1:8" ht="14.5">
      <c r="A247" s="183">
        <v>2</v>
      </c>
      <c r="B247" s="184" t="s">
        <v>600</v>
      </c>
      <c r="C247" s="185">
        <v>810292014490</v>
      </c>
      <c r="D247" s="186" t="s">
        <v>601</v>
      </c>
      <c r="E247" s="184" t="s">
        <v>459</v>
      </c>
      <c r="F247" s="196"/>
      <c r="G247" s="198" t="s">
        <v>52</v>
      </c>
      <c r="H247" s="188">
        <f t="shared" si="40"/>
        <v>0</v>
      </c>
    </row>
    <row r="248" spans="1:8" ht="14.5">
      <c r="A248" s="183">
        <v>2</v>
      </c>
      <c r="B248" s="184" t="s">
        <v>602</v>
      </c>
      <c r="C248" s="185">
        <v>810292012144</v>
      </c>
      <c r="D248" s="186" t="s">
        <v>603</v>
      </c>
      <c r="E248" s="184" t="s">
        <v>459</v>
      </c>
      <c r="F248" s="196"/>
      <c r="G248" s="198" t="s">
        <v>52</v>
      </c>
      <c r="H248" s="188">
        <f t="shared" si="40"/>
        <v>0</v>
      </c>
    </row>
    <row r="249" spans="1:8" ht="14.5">
      <c r="A249" s="183">
        <v>2</v>
      </c>
      <c r="B249" s="184" t="s">
        <v>604</v>
      </c>
      <c r="C249" s="185">
        <v>810292012281</v>
      </c>
      <c r="D249" s="186" t="s">
        <v>605</v>
      </c>
      <c r="E249" s="184" t="s">
        <v>459</v>
      </c>
      <c r="F249" s="196"/>
      <c r="G249" s="198" t="s">
        <v>52</v>
      </c>
      <c r="H249" s="188">
        <f t="shared" si="40"/>
        <v>0</v>
      </c>
    </row>
    <row r="250" spans="1:8" ht="14.5">
      <c r="A250" s="183">
        <v>2</v>
      </c>
      <c r="B250" s="184" t="s">
        <v>606</v>
      </c>
      <c r="C250" s="185">
        <v>810292012182</v>
      </c>
      <c r="D250" s="186" t="s">
        <v>607</v>
      </c>
      <c r="E250" s="184" t="s">
        <v>459</v>
      </c>
      <c r="F250" s="196"/>
      <c r="G250" s="198" t="s">
        <v>52</v>
      </c>
      <c r="H250" s="188">
        <f t="shared" si="40"/>
        <v>0</v>
      </c>
    </row>
    <row r="251" spans="1:8" ht="14.5">
      <c r="A251" s="183">
        <v>2</v>
      </c>
      <c r="B251" s="184" t="s">
        <v>608</v>
      </c>
      <c r="C251" s="185">
        <v>810292012342</v>
      </c>
      <c r="D251" s="186" t="s">
        <v>609</v>
      </c>
      <c r="E251" s="184" t="s">
        <v>459</v>
      </c>
      <c r="F251" s="196"/>
      <c r="G251" s="198" t="s">
        <v>52</v>
      </c>
      <c r="H251" s="188">
        <f t="shared" si="40"/>
        <v>0</v>
      </c>
    </row>
    <row r="252" spans="1:8" ht="14.5">
      <c r="A252" s="183">
        <v>2</v>
      </c>
      <c r="B252" s="184" t="s">
        <v>610</v>
      </c>
      <c r="C252" s="185">
        <v>810292012328</v>
      </c>
      <c r="D252" s="186" t="s">
        <v>611</v>
      </c>
      <c r="E252" s="184" t="s">
        <v>459</v>
      </c>
      <c r="F252" s="196"/>
      <c r="G252" s="198" t="s">
        <v>52</v>
      </c>
      <c r="H252" s="188">
        <f t="shared" si="40"/>
        <v>0</v>
      </c>
    </row>
    <row r="253" spans="1:8" ht="14.5">
      <c r="A253" s="183">
        <v>2</v>
      </c>
      <c r="B253" s="184" t="s">
        <v>612</v>
      </c>
      <c r="C253" s="185">
        <v>810292012229</v>
      </c>
      <c r="D253" s="186" t="s">
        <v>613</v>
      </c>
      <c r="E253" s="184" t="s">
        <v>459</v>
      </c>
      <c r="F253" s="196"/>
      <c r="G253" s="198" t="s">
        <v>52</v>
      </c>
      <c r="H253" s="188">
        <f t="shared" si="40"/>
        <v>0</v>
      </c>
    </row>
    <row r="254" spans="1:8" ht="14.5">
      <c r="A254" s="190">
        <v>2</v>
      </c>
      <c r="B254" s="191" t="s">
        <v>614</v>
      </c>
      <c r="C254" s="192">
        <v>810292012380</v>
      </c>
      <c r="D254" s="193" t="s">
        <v>615</v>
      </c>
      <c r="E254" s="191" t="s">
        <v>459</v>
      </c>
      <c r="F254" s="189"/>
      <c r="G254" s="98" t="s">
        <v>52</v>
      </c>
      <c r="H254" s="188">
        <f t="shared" si="40"/>
        <v>0</v>
      </c>
    </row>
    <row r="255" spans="1:8" ht="14.5">
      <c r="A255" s="402" t="s">
        <v>616</v>
      </c>
      <c r="B255" s="403"/>
      <c r="C255" s="403"/>
      <c r="D255" s="403"/>
      <c r="E255" s="403"/>
      <c r="F255" s="403"/>
      <c r="G255" s="403"/>
      <c r="H255" s="404"/>
    </row>
    <row r="256" spans="1:8" ht="14.5">
      <c r="A256" s="176">
        <v>3</v>
      </c>
      <c r="B256" s="177" t="s">
        <v>617</v>
      </c>
      <c r="C256" s="178">
        <v>810292012007</v>
      </c>
      <c r="D256" s="179" t="s">
        <v>494</v>
      </c>
      <c r="E256" s="177" t="s">
        <v>459</v>
      </c>
      <c r="F256" s="180"/>
      <c r="G256" s="98" t="s">
        <v>52</v>
      </c>
      <c r="H256" s="182">
        <f t="shared" ref="H256:H259" si="41">F256*A256</f>
        <v>0</v>
      </c>
    </row>
    <row r="257" spans="1:8" ht="14.5">
      <c r="A257" s="183">
        <v>2</v>
      </c>
      <c r="B257" s="184" t="s">
        <v>618</v>
      </c>
      <c r="C257" s="185">
        <v>810292012090</v>
      </c>
      <c r="D257" s="186" t="s">
        <v>619</v>
      </c>
      <c r="E257" s="184" t="s">
        <v>459</v>
      </c>
      <c r="F257" s="196"/>
      <c r="G257" s="198" t="s">
        <v>52</v>
      </c>
      <c r="H257" s="188">
        <f t="shared" si="41"/>
        <v>0</v>
      </c>
    </row>
    <row r="258" spans="1:8" ht="14.5">
      <c r="A258" s="183">
        <v>2</v>
      </c>
      <c r="B258" s="184" t="s">
        <v>620</v>
      </c>
      <c r="C258" s="185">
        <v>810292012205</v>
      </c>
      <c r="D258" s="186" t="s">
        <v>621</v>
      </c>
      <c r="E258" s="184" t="s">
        <v>459</v>
      </c>
      <c r="F258" s="196"/>
      <c r="G258" s="198" t="s">
        <v>52</v>
      </c>
      <c r="H258" s="188">
        <f t="shared" si="41"/>
        <v>0</v>
      </c>
    </row>
    <row r="259" spans="1:8" ht="14.5">
      <c r="A259" s="190">
        <v>2</v>
      </c>
      <c r="B259" s="191" t="s">
        <v>622</v>
      </c>
      <c r="C259" s="192">
        <v>810292012243</v>
      </c>
      <c r="D259" s="193" t="s">
        <v>623</v>
      </c>
      <c r="E259" s="191" t="s">
        <v>459</v>
      </c>
      <c r="F259" s="189"/>
      <c r="G259" s="98" t="s">
        <v>52</v>
      </c>
      <c r="H259" s="188">
        <f t="shared" si="41"/>
        <v>0</v>
      </c>
    </row>
    <row r="260" spans="1:8" ht="14.5">
      <c r="A260" s="402" t="s">
        <v>624</v>
      </c>
      <c r="B260" s="403"/>
      <c r="C260" s="403"/>
      <c r="D260" s="403"/>
      <c r="E260" s="403"/>
      <c r="F260" s="403"/>
      <c r="G260" s="403"/>
      <c r="H260" s="404"/>
    </row>
    <row r="261" spans="1:8" ht="14.5">
      <c r="A261" s="176">
        <v>3</v>
      </c>
      <c r="B261" s="177" t="s">
        <v>625</v>
      </c>
      <c r="C261" s="178">
        <v>810292012014</v>
      </c>
      <c r="D261" s="179" t="s">
        <v>509</v>
      </c>
      <c r="E261" s="177" t="s">
        <v>459</v>
      </c>
      <c r="F261" s="180"/>
      <c r="G261" s="98" t="s">
        <v>52</v>
      </c>
      <c r="H261" s="182">
        <f t="shared" ref="H261:H269" si="42">F261*A261</f>
        <v>0</v>
      </c>
    </row>
    <row r="262" spans="1:8" ht="14.5">
      <c r="A262" s="183">
        <v>2</v>
      </c>
      <c r="B262" s="184" t="s">
        <v>626</v>
      </c>
      <c r="C262" s="185">
        <v>810292012069</v>
      </c>
      <c r="D262" s="186" t="s">
        <v>627</v>
      </c>
      <c r="E262" s="184" t="s">
        <v>459</v>
      </c>
      <c r="F262" s="196"/>
      <c r="G262" s="198" t="s">
        <v>52</v>
      </c>
      <c r="H262" s="188">
        <f t="shared" si="42"/>
        <v>0</v>
      </c>
    </row>
    <row r="263" spans="1:8" ht="14.5">
      <c r="A263" s="183">
        <v>2</v>
      </c>
      <c r="B263" s="184" t="s">
        <v>628</v>
      </c>
      <c r="C263" s="185">
        <v>810292014506</v>
      </c>
      <c r="D263" s="186" t="s">
        <v>629</v>
      </c>
      <c r="E263" s="184" t="s">
        <v>459</v>
      </c>
      <c r="F263" s="196"/>
      <c r="G263" s="198" t="s">
        <v>52</v>
      </c>
      <c r="H263" s="188">
        <f t="shared" si="42"/>
        <v>0</v>
      </c>
    </row>
    <row r="264" spans="1:8" ht="14.5">
      <c r="A264" s="183">
        <v>2</v>
      </c>
      <c r="B264" s="184" t="s">
        <v>630</v>
      </c>
      <c r="C264" s="185">
        <v>810292016111</v>
      </c>
      <c r="D264" s="186" t="s">
        <v>631</v>
      </c>
      <c r="E264" s="184" t="s">
        <v>459</v>
      </c>
      <c r="F264" s="196"/>
      <c r="G264" s="198" t="s">
        <v>52</v>
      </c>
      <c r="H264" s="188">
        <f t="shared" si="42"/>
        <v>0</v>
      </c>
    </row>
    <row r="265" spans="1:8" ht="14.5">
      <c r="A265" s="183">
        <v>2</v>
      </c>
      <c r="B265" s="184" t="s">
        <v>632</v>
      </c>
      <c r="C265" s="185">
        <v>810292012151</v>
      </c>
      <c r="D265" s="186" t="s">
        <v>633</v>
      </c>
      <c r="E265" s="184" t="s">
        <v>459</v>
      </c>
      <c r="F265" s="196"/>
      <c r="G265" s="198" t="s">
        <v>52</v>
      </c>
      <c r="H265" s="188">
        <f t="shared" si="42"/>
        <v>0</v>
      </c>
    </row>
    <row r="266" spans="1:8" ht="14.5">
      <c r="A266" s="183">
        <v>2</v>
      </c>
      <c r="B266" s="184" t="s">
        <v>634</v>
      </c>
      <c r="C266" s="185">
        <v>810292012298</v>
      </c>
      <c r="D266" s="186" t="s">
        <v>635</v>
      </c>
      <c r="E266" s="184" t="s">
        <v>459</v>
      </c>
      <c r="F266" s="196"/>
      <c r="G266" s="198" t="s">
        <v>52</v>
      </c>
      <c r="H266" s="188">
        <f t="shared" si="42"/>
        <v>0</v>
      </c>
    </row>
    <row r="267" spans="1:8" ht="14.5">
      <c r="A267" s="183">
        <v>2</v>
      </c>
      <c r="B267" s="184" t="s">
        <v>636</v>
      </c>
      <c r="C267" s="185">
        <v>810292012199</v>
      </c>
      <c r="D267" s="186" t="s">
        <v>637</v>
      </c>
      <c r="E267" s="184" t="s">
        <v>459</v>
      </c>
      <c r="F267" s="196"/>
      <c r="G267" s="198" t="s">
        <v>52</v>
      </c>
      <c r="H267" s="188">
        <f t="shared" si="42"/>
        <v>0</v>
      </c>
    </row>
    <row r="268" spans="1:8" ht="14.5">
      <c r="A268" s="183">
        <v>2</v>
      </c>
      <c r="B268" s="184" t="s">
        <v>638</v>
      </c>
      <c r="C268" s="185">
        <v>810292012359</v>
      </c>
      <c r="D268" s="186" t="s">
        <v>639</v>
      </c>
      <c r="E268" s="184" t="s">
        <v>459</v>
      </c>
      <c r="F268" s="196"/>
      <c r="G268" s="198" t="s">
        <v>52</v>
      </c>
      <c r="H268" s="188">
        <f t="shared" si="42"/>
        <v>0</v>
      </c>
    </row>
    <row r="269" spans="1:8" ht="14.5">
      <c r="A269" s="190">
        <v>2</v>
      </c>
      <c r="B269" s="191" t="s">
        <v>640</v>
      </c>
      <c r="C269" s="192">
        <v>810292016128</v>
      </c>
      <c r="D269" s="193" t="s">
        <v>641</v>
      </c>
      <c r="E269" s="191" t="s">
        <v>459</v>
      </c>
      <c r="F269" s="189"/>
      <c r="G269" s="98" t="s">
        <v>52</v>
      </c>
      <c r="H269" s="188">
        <f t="shared" si="42"/>
        <v>0</v>
      </c>
    </row>
    <row r="270" spans="1:8" ht="14.5">
      <c r="A270" s="402" t="s">
        <v>642</v>
      </c>
      <c r="B270" s="403"/>
      <c r="C270" s="403"/>
      <c r="D270" s="403"/>
      <c r="E270" s="403"/>
      <c r="F270" s="403"/>
      <c r="G270" s="403"/>
      <c r="H270" s="404"/>
    </row>
    <row r="271" spans="1:8" ht="14.5">
      <c r="A271" s="176">
        <v>3</v>
      </c>
      <c r="B271" s="177" t="s">
        <v>643</v>
      </c>
      <c r="C271" s="178">
        <v>810292012021</v>
      </c>
      <c r="D271" s="179" t="s">
        <v>520</v>
      </c>
      <c r="E271" s="177" t="s">
        <v>459</v>
      </c>
      <c r="F271" s="180"/>
      <c r="G271" s="199" t="s">
        <v>52</v>
      </c>
      <c r="H271" s="182">
        <f t="shared" ref="H271:H272" si="43">F271*A271</f>
        <v>0</v>
      </c>
    </row>
    <row r="272" spans="1:8" ht="14.5">
      <c r="A272" s="190">
        <v>2</v>
      </c>
      <c r="B272" s="191" t="s">
        <v>644</v>
      </c>
      <c r="C272" s="192">
        <v>810292012106</v>
      </c>
      <c r="D272" s="193" t="s">
        <v>645</v>
      </c>
      <c r="E272" s="191" t="s">
        <v>459</v>
      </c>
      <c r="F272" s="189"/>
      <c r="G272" s="98" t="s">
        <v>52</v>
      </c>
      <c r="H272" s="194">
        <f t="shared" si="43"/>
        <v>0</v>
      </c>
    </row>
    <row r="273" spans="1:8" ht="14.5">
      <c r="A273" s="402" t="s">
        <v>646</v>
      </c>
      <c r="B273" s="403"/>
      <c r="C273" s="403"/>
      <c r="D273" s="403"/>
      <c r="E273" s="403"/>
      <c r="F273" s="403"/>
      <c r="G273" s="404"/>
      <c r="H273" s="206"/>
    </row>
    <row r="274" spans="1:8" ht="14.5">
      <c r="A274" s="176">
        <v>3</v>
      </c>
      <c r="B274" s="177" t="s">
        <v>647</v>
      </c>
      <c r="C274" s="178">
        <v>810292012038</v>
      </c>
      <c r="D274" s="179" t="s">
        <v>528</v>
      </c>
      <c r="E274" s="177" t="s">
        <v>459</v>
      </c>
      <c r="F274" s="180"/>
      <c r="G274" s="98" t="s">
        <v>52</v>
      </c>
      <c r="H274" s="182">
        <f t="shared" ref="H274:H279" si="44">F274*A274</f>
        <v>0</v>
      </c>
    </row>
    <row r="275" spans="1:8" ht="14.5">
      <c r="A275" s="183">
        <v>2</v>
      </c>
      <c r="B275" s="184" t="s">
        <v>648</v>
      </c>
      <c r="C275" s="185">
        <v>810292012113</v>
      </c>
      <c r="D275" s="186" t="s">
        <v>649</v>
      </c>
      <c r="E275" s="184" t="s">
        <v>459</v>
      </c>
      <c r="F275" s="187"/>
      <c r="G275" s="198" t="s">
        <v>52</v>
      </c>
      <c r="H275" s="188">
        <f t="shared" si="44"/>
        <v>0</v>
      </c>
    </row>
    <row r="276" spans="1:8" ht="14.5">
      <c r="A276" s="183">
        <v>2</v>
      </c>
      <c r="B276" s="184" t="s">
        <v>650</v>
      </c>
      <c r="C276" s="185">
        <v>810292012120</v>
      </c>
      <c r="D276" s="186" t="s">
        <v>651</v>
      </c>
      <c r="E276" s="184" t="s">
        <v>459</v>
      </c>
      <c r="F276" s="187"/>
      <c r="G276" s="198" t="s">
        <v>52</v>
      </c>
      <c r="H276" s="188">
        <f t="shared" si="44"/>
        <v>0</v>
      </c>
    </row>
    <row r="277" spans="1:8" ht="14.5">
      <c r="A277" s="183">
        <v>2</v>
      </c>
      <c r="B277" s="184" t="s">
        <v>652</v>
      </c>
      <c r="C277" s="185">
        <v>810292012168</v>
      </c>
      <c r="D277" s="186" t="s">
        <v>653</v>
      </c>
      <c r="E277" s="184" t="s">
        <v>459</v>
      </c>
      <c r="F277" s="187"/>
      <c r="G277" s="198" t="s">
        <v>52</v>
      </c>
      <c r="H277" s="188">
        <f t="shared" si="44"/>
        <v>0</v>
      </c>
    </row>
    <row r="278" spans="1:8" ht="14.5">
      <c r="A278" s="183">
        <v>2</v>
      </c>
      <c r="B278" s="184" t="s">
        <v>654</v>
      </c>
      <c r="C278" s="185">
        <v>810292012304</v>
      </c>
      <c r="D278" s="186" t="s">
        <v>655</v>
      </c>
      <c r="E278" s="184" t="s">
        <v>459</v>
      </c>
      <c r="F278" s="187"/>
      <c r="G278" s="198" t="s">
        <v>52</v>
      </c>
      <c r="H278" s="188">
        <f t="shared" si="44"/>
        <v>0</v>
      </c>
    </row>
    <row r="279" spans="1:8" ht="14.5">
      <c r="A279" s="190">
        <v>2</v>
      </c>
      <c r="B279" s="191" t="s">
        <v>656</v>
      </c>
      <c r="C279" s="192">
        <v>810292012403</v>
      </c>
      <c r="D279" s="193" t="s">
        <v>657</v>
      </c>
      <c r="E279" s="191" t="s">
        <v>459</v>
      </c>
      <c r="F279" s="189"/>
      <c r="G279" s="98" t="s">
        <v>52</v>
      </c>
      <c r="H279" s="188">
        <f t="shared" si="44"/>
        <v>0</v>
      </c>
    </row>
    <row r="280" spans="1:8" ht="14.5">
      <c r="A280" s="405" t="s">
        <v>658</v>
      </c>
      <c r="B280" s="403"/>
      <c r="C280" s="403"/>
      <c r="D280" s="403"/>
      <c r="E280" s="403"/>
      <c r="F280" s="403"/>
      <c r="G280" s="403"/>
      <c r="H280" s="404"/>
    </row>
    <row r="281" spans="1:8" ht="14.5">
      <c r="A281" s="176">
        <v>1</v>
      </c>
      <c r="B281" s="177" t="s">
        <v>659</v>
      </c>
      <c r="C281" s="178">
        <v>810292017125</v>
      </c>
      <c r="D281" s="179" t="s">
        <v>660</v>
      </c>
      <c r="E281" s="177" t="s">
        <v>661</v>
      </c>
      <c r="F281" s="180"/>
      <c r="G281" s="199" t="s">
        <v>52</v>
      </c>
      <c r="H281" s="182">
        <f t="shared" ref="H281:H282" si="45">F281*A281</f>
        <v>0</v>
      </c>
    </row>
    <row r="282" spans="1:8" ht="14.5">
      <c r="A282" s="190">
        <v>1</v>
      </c>
      <c r="B282" s="191" t="s">
        <v>662</v>
      </c>
      <c r="C282" s="192">
        <v>810292016920</v>
      </c>
      <c r="D282" s="193" t="s">
        <v>663</v>
      </c>
      <c r="E282" s="191" t="s">
        <v>664</v>
      </c>
      <c r="F282" s="189"/>
      <c r="G282" s="98" t="s">
        <v>52</v>
      </c>
      <c r="H282" s="194">
        <f t="shared" si="45"/>
        <v>0</v>
      </c>
    </row>
    <row r="283" spans="1:8" ht="14.5">
      <c r="A283" s="405" t="s">
        <v>665</v>
      </c>
      <c r="B283" s="403"/>
      <c r="C283" s="403"/>
      <c r="D283" s="403"/>
      <c r="E283" s="403"/>
      <c r="F283" s="403"/>
      <c r="G283" s="403"/>
      <c r="H283" s="404"/>
    </row>
    <row r="284" spans="1:8" ht="14.5">
      <c r="A284" s="176">
        <v>1</v>
      </c>
      <c r="B284" s="177" t="s">
        <v>666</v>
      </c>
      <c r="C284" s="178">
        <v>810292016722</v>
      </c>
      <c r="D284" s="179" t="s">
        <v>667</v>
      </c>
      <c r="E284" s="177" t="s">
        <v>668</v>
      </c>
      <c r="F284" s="180"/>
      <c r="G284" s="98" t="s">
        <v>52</v>
      </c>
      <c r="H284" s="182">
        <f t="shared" ref="H284:H287" si="46">F284*A284</f>
        <v>0</v>
      </c>
    </row>
    <row r="285" spans="1:8" ht="14.5">
      <c r="A285" s="183">
        <v>1</v>
      </c>
      <c r="B285" s="184" t="s">
        <v>669</v>
      </c>
      <c r="C285" s="185">
        <v>810292016821</v>
      </c>
      <c r="D285" s="186" t="s">
        <v>670</v>
      </c>
      <c r="E285" s="184" t="s">
        <v>668</v>
      </c>
      <c r="F285" s="187"/>
      <c r="G285" s="198" t="s">
        <v>52</v>
      </c>
      <c r="H285" s="188">
        <f t="shared" si="46"/>
        <v>0</v>
      </c>
    </row>
    <row r="286" spans="1:8" ht="14.5">
      <c r="A286" s="183">
        <v>1</v>
      </c>
      <c r="B286" s="184" t="s">
        <v>671</v>
      </c>
      <c r="C286" s="185">
        <v>810292016838</v>
      </c>
      <c r="D286" s="186" t="s">
        <v>672</v>
      </c>
      <c r="E286" s="184" t="s">
        <v>673</v>
      </c>
      <c r="F286" s="187"/>
      <c r="G286" s="198" t="s">
        <v>52</v>
      </c>
      <c r="H286" s="188">
        <f t="shared" si="46"/>
        <v>0</v>
      </c>
    </row>
    <row r="287" spans="1:8" ht="14.5">
      <c r="A287" s="190">
        <v>1</v>
      </c>
      <c r="B287" s="191" t="s">
        <v>674</v>
      </c>
      <c r="C287" s="192">
        <v>810292016760</v>
      </c>
      <c r="D287" s="193" t="s">
        <v>675</v>
      </c>
      <c r="E287" s="191" t="s">
        <v>676</v>
      </c>
      <c r="F287" s="189"/>
      <c r="G287" s="98" t="s">
        <v>52</v>
      </c>
      <c r="H287" s="188">
        <f t="shared" si="46"/>
        <v>0</v>
      </c>
    </row>
    <row r="288" spans="1:8" ht="14.5">
      <c r="A288" s="405" t="s">
        <v>677</v>
      </c>
      <c r="B288" s="403"/>
      <c r="C288" s="403"/>
      <c r="D288" s="403"/>
      <c r="E288" s="403"/>
      <c r="F288" s="403"/>
      <c r="G288" s="403"/>
      <c r="H288" s="404"/>
    </row>
    <row r="289" spans="1:8" ht="14.5">
      <c r="A289" s="200">
        <v>1</v>
      </c>
      <c r="B289" s="201" t="s">
        <v>678</v>
      </c>
      <c r="C289" s="202">
        <v>810292015558</v>
      </c>
      <c r="D289" s="203" t="s">
        <v>679</v>
      </c>
      <c r="E289" s="201" t="s">
        <v>680</v>
      </c>
      <c r="F289" s="204"/>
      <c r="G289" s="98" t="s">
        <v>52</v>
      </c>
      <c r="H289" s="205">
        <f>F289*A289</f>
        <v>0</v>
      </c>
    </row>
    <row r="290" spans="1:8" ht="14.5">
      <c r="A290" s="405" t="s">
        <v>681</v>
      </c>
      <c r="B290" s="403"/>
      <c r="C290" s="403"/>
      <c r="D290" s="403"/>
      <c r="E290" s="403"/>
      <c r="F290" s="403"/>
      <c r="G290" s="403"/>
      <c r="H290" s="404"/>
    </row>
    <row r="291" spans="1:8" ht="14.5">
      <c r="A291" s="207">
        <v>2</v>
      </c>
      <c r="B291" s="208" t="s">
        <v>682</v>
      </c>
      <c r="C291" s="209">
        <v>810292014766</v>
      </c>
      <c r="D291" s="210" t="s">
        <v>683</v>
      </c>
      <c r="E291" s="208" t="s">
        <v>459</v>
      </c>
      <c r="F291" s="211"/>
      <c r="G291" s="98" t="s">
        <v>52</v>
      </c>
      <c r="H291" s="182">
        <f t="shared" ref="H291:H302" si="47">F291*A291</f>
        <v>0</v>
      </c>
    </row>
    <row r="292" spans="1:8" ht="14.5">
      <c r="A292" s="183">
        <v>2</v>
      </c>
      <c r="B292" s="184" t="s">
        <v>684</v>
      </c>
      <c r="C292" s="185">
        <v>810292014773</v>
      </c>
      <c r="D292" s="186" t="s">
        <v>685</v>
      </c>
      <c r="E292" s="184" t="s">
        <v>459</v>
      </c>
      <c r="F292" s="196"/>
      <c r="G292" s="198" t="s">
        <v>52</v>
      </c>
      <c r="H292" s="188">
        <f t="shared" si="47"/>
        <v>0</v>
      </c>
    </row>
    <row r="293" spans="1:8" ht="14.5">
      <c r="A293" s="183">
        <v>2</v>
      </c>
      <c r="B293" s="184" t="s">
        <v>686</v>
      </c>
      <c r="C293" s="185">
        <v>810292014780</v>
      </c>
      <c r="D293" s="186" t="s">
        <v>687</v>
      </c>
      <c r="E293" s="184" t="s">
        <v>459</v>
      </c>
      <c r="F293" s="196"/>
      <c r="G293" s="198" t="s">
        <v>52</v>
      </c>
      <c r="H293" s="188">
        <f t="shared" si="47"/>
        <v>0</v>
      </c>
    </row>
    <row r="294" spans="1:8" ht="14.5">
      <c r="A294" s="183">
        <v>2</v>
      </c>
      <c r="B294" s="184" t="s">
        <v>688</v>
      </c>
      <c r="C294" s="185">
        <v>810292014797</v>
      </c>
      <c r="D294" s="186" t="s">
        <v>689</v>
      </c>
      <c r="E294" s="184" t="s">
        <v>459</v>
      </c>
      <c r="F294" s="196"/>
      <c r="G294" s="198" t="s">
        <v>52</v>
      </c>
      <c r="H294" s="188">
        <f t="shared" si="47"/>
        <v>0</v>
      </c>
    </row>
    <row r="295" spans="1:8" ht="14.5">
      <c r="A295" s="183">
        <v>2</v>
      </c>
      <c r="B295" s="184" t="s">
        <v>690</v>
      </c>
      <c r="C295" s="185">
        <v>810292014803</v>
      </c>
      <c r="D295" s="186" t="s">
        <v>691</v>
      </c>
      <c r="E295" s="184" t="s">
        <v>459</v>
      </c>
      <c r="F295" s="196"/>
      <c r="G295" s="198" t="s">
        <v>52</v>
      </c>
      <c r="H295" s="188">
        <f t="shared" si="47"/>
        <v>0</v>
      </c>
    </row>
    <row r="296" spans="1:8" ht="14.5">
      <c r="A296" s="183">
        <v>2</v>
      </c>
      <c r="B296" s="184" t="s">
        <v>692</v>
      </c>
      <c r="C296" s="185">
        <v>810292014810</v>
      </c>
      <c r="D296" s="186" t="s">
        <v>693</v>
      </c>
      <c r="E296" s="184" t="s">
        <v>459</v>
      </c>
      <c r="F296" s="196"/>
      <c r="G296" s="198" t="s">
        <v>52</v>
      </c>
      <c r="H296" s="188">
        <f t="shared" si="47"/>
        <v>0</v>
      </c>
    </row>
    <row r="297" spans="1:8" ht="14.5">
      <c r="A297" s="183">
        <v>2</v>
      </c>
      <c r="B297" s="184" t="s">
        <v>694</v>
      </c>
      <c r="C297" s="185">
        <v>810292014827</v>
      </c>
      <c r="D297" s="186" t="s">
        <v>695</v>
      </c>
      <c r="E297" s="184" t="s">
        <v>459</v>
      </c>
      <c r="F297" s="196"/>
      <c r="G297" s="198" t="s">
        <v>52</v>
      </c>
      <c r="H297" s="188">
        <f t="shared" si="47"/>
        <v>0</v>
      </c>
    </row>
    <row r="298" spans="1:8" ht="14.5">
      <c r="A298" s="183">
        <v>2</v>
      </c>
      <c r="B298" s="184" t="s">
        <v>696</v>
      </c>
      <c r="C298" s="185">
        <v>810292014834</v>
      </c>
      <c r="D298" s="186" t="s">
        <v>697</v>
      </c>
      <c r="E298" s="184" t="s">
        <v>459</v>
      </c>
      <c r="F298" s="196"/>
      <c r="G298" s="198" t="s">
        <v>52</v>
      </c>
      <c r="H298" s="188">
        <f t="shared" si="47"/>
        <v>0</v>
      </c>
    </row>
    <row r="299" spans="1:8" ht="14.5">
      <c r="A299" s="183">
        <v>2</v>
      </c>
      <c r="B299" s="184" t="s">
        <v>698</v>
      </c>
      <c r="C299" s="185">
        <v>810292014841</v>
      </c>
      <c r="D299" s="186" t="s">
        <v>699</v>
      </c>
      <c r="E299" s="184" t="s">
        <v>459</v>
      </c>
      <c r="F299" s="196"/>
      <c r="G299" s="198" t="s">
        <v>52</v>
      </c>
      <c r="H299" s="188">
        <f t="shared" si="47"/>
        <v>0</v>
      </c>
    </row>
    <row r="300" spans="1:8" ht="14.5">
      <c r="A300" s="183">
        <v>2</v>
      </c>
      <c r="B300" s="184" t="s">
        <v>700</v>
      </c>
      <c r="C300" s="185">
        <v>810292014858</v>
      </c>
      <c r="D300" s="186" t="s">
        <v>701</v>
      </c>
      <c r="E300" s="184" t="s">
        <v>459</v>
      </c>
      <c r="F300" s="196"/>
      <c r="G300" s="198" t="s">
        <v>52</v>
      </c>
      <c r="H300" s="188">
        <f t="shared" si="47"/>
        <v>0</v>
      </c>
    </row>
    <row r="301" spans="1:8" ht="14.5">
      <c r="A301" s="183">
        <v>2</v>
      </c>
      <c r="B301" s="184" t="s">
        <v>702</v>
      </c>
      <c r="C301" s="185">
        <v>810292015053</v>
      </c>
      <c r="D301" s="186" t="s">
        <v>703</v>
      </c>
      <c r="E301" s="184" t="s">
        <v>459</v>
      </c>
      <c r="F301" s="196"/>
      <c r="G301" s="198" t="s">
        <v>52</v>
      </c>
      <c r="H301" s="188">
        <f t="shared" si="47"/>
        <v>0</v>
      </c>
    </row>
    <row r="302" spans="1:8" ht="14.5">
      <c r="A302" s="212">
        <v>2</v>
      </c>
      <c r="B302" s="213" t="s">
        <v>704</v>
      </c>
      <c r="C302" s="214">
        <v>810292015893</v>
      </c>
      <c r="D302" s="215" t="s">
        <v>705</v>
      </c>
      <c r="E302" s="213" t="s">
        <v>459</v>
      </c>
      <c r="F302" s="216"/>
      <c r="G302" s="98" t="s">
        <v>52</v>
      </c>
      <c r="H302" s="188">
        <f t="shared" si="47"/>
        <v>0</v>
      </c>
    </row>
    <row r="303" spans="1:8" ht="19.5" customHeight="1">
      <c r="A303" s="405" t="s">
        <v>706</v>
      </c>
      <c r="B303" s="403"/>
      <c r="C303" s="403"/>
      <c r="D303" s="403"/>
      <c r="E303" s="403"/>
      <c r="F303" s="403"/>
      <c r="G303" s="403"/>
      <c r="H303" s="404"/>
    </row>
    <row r="304" spans="1:8" ht="14.5">
      <c r="A304" s="217">
        <v>1</v>
      </c>
      <c r="B304" s="218" t="s">
        <v>707</v>
      </c>
      <c r="C304" s="219">
        <v>810292016944</v>
      </c>
      <c r="D304" s="220" t="s">
        <v>708</v>
      </c>
      <c r="E304" s="218" t="s">
        <v>709</v>
      </c>
      <c r="F304" s="221"/>
      <c r="G304" s="222" t="s">
        <v>52</v>
      </c>
      <c r="H304" s="223">
        <f t="shared" ref="H304:H309" si="48">F304*A304</f>
        <v>0</v>
      </c>
    </row>
    <row r="305" spans="1:8" ht="14.5">
      <c r="A305" s="224">
        <v>1</v>
      </c>
      <c r="B305" s="225" t="s">
        <v>710</v>
      </c>
      <c r="C305" s="226">
        <v>810292016951</v>
      </c>
      <c r="D305" s="227" t="s">
        <v>711</v>
      </c>
      <c r="E305" s="225" t="s">
        <v>709</v>
      </c>
      <c r="F305" s="228"/>
      <c r="G305" s="229" t="s">
        <v>52</v>
      </c>
      <c r="H305" s="230">
        <f t="shared" si="48"/>
        <v>0</v>
      </c>
    </row>
    <row r="306" spans="1:8" ht="14.5">
      <c r="A306" s="231">
        <v>1</v>
      </c>
      <c r="B306" s="232" t="s">
        <v>712</v>
      </c>
      <c r="C306" s="233">
        <v>810292017170</v>
      </c>
      <c r="D306" s="234" t="s">
        <v>713</v>
      </c>
      <c r="E306" s="232" t="s">
        <v>714</v>
      </c>
      <c r="F306" s="235"/>
      <c r="G306" s="236" t="s">
        <v>52</v>
      </c>
      <c r="H306" s="237">
        <f t="shared" si="48"/>
        <v>0</v>
      </c>
    </row>
    <row r="307" spans="1:8" ht="14.5">
      <c r="A307" s="224">
        <v>1</v>
      </c>
      <c r="B307" s="225" t="s">
        <v>715</v>
      </c>
      <c r="C307" s="226">
        <v>810292017187</v>
      </c>
      <c r="D307" s="227" t="s">
        <v>716</v>
      </c>
      <c r="E307" s="225" t="s">
        <v>714</v>
      </c>
      <c r="F307" s="228"/>
      <c r="G307" s="229" t="s">
        <v>52</v>
      </c>
      <c r="H307" s="230">
        <f t="shared" si="48"/>
        <v>0</v>
      </c>
    </row>
    <row r="308" spans="1:8" ht="14.5">
      <c r="A308" s="231">
        <v>1</v>
      </c>
      <c r="B308" s="232" t="s">
        <v>717</v>
      </c>
      <c r="C308" s="233">
        <v>810292017194</v>
      </c>
      <c r="D308" s="234" t="s">
        <v>718</v>
      </c>
      <c r="E308" s="232" t="s">
        <v>714</v>
      </c>
      <c r="F308" s="235"/>
      <c r="G308" s="236" t="s">
        <v>52</v>
      </c>
      <c r="H308" s="237">
        <f t="shared" si="48"/>
        <v>0</v>
      </c>
    </row>
    <row r="309" spans="1:8" ht="14.5">
      <c r="A309" s="224">
        <v>1</v>
      </c>
      <c r="B309" s="225" t="s">
        <v>719</v>
      </c>
      <c r="C309" s="226">
        <v>810292017200</v>
      </c>
      <c r="D309" s="227" t="s">
        <v>720</v>
      </c>
      <c r="E309" s="225" t="s">
        <v>714</v>
      </c>
      <c r="F309" s="228"/>
      <c r="G309" s="229" t="s">
        <v>52</v>
      </c>
      <c r="H309" s="230">
        <f t="shared" si="48"/>
        <v>0</v>
      </c>
    </row>
    <row r="310" spans="1:8" ht="28">
      <c r="A310" s="238">
        <v>1</v>
      </c>
      <c r="B310" s="239" t="s">
        <v>721</v>
      </c>
      <c r="C310" s="240">
        <v>810292014278</v>
      </c>
      <c r="D310" s="241" t="s">
        <v>722</v>
      </c>
      <c r="E310" s="242" t="s">
        <v>723</v>
      </c>
      <c r="F310" s="243"/>
      <c r="G310" s="244" t="s">
        <v>52</v>
      </c>
      <c r="H310" s="245">
        <f t="shared" ref="H310:H311" si="49">A310*F310</f>
        <v>0</v>
      </c>
    </row>
    <row r="311" spans="1:8" ht="28">
      <c r="A311" s="246">
        <v>1</v>
      </c>
      <c r="B311" s="247" t="s">
        <v>724</v>
      </c>
      <c r="C311" s="248">
        <v>810292014285</v>
      </c>
      <c r="D311" s="249" t="s">
        <v>725</v>
      </c>
      <c r="E311" s="250" t="s">
        <v>726</v>
      </c>
      <c r="F311" s="251"/>
      <c r="G311" s="252" t="s">
        <v>52</v>
      </c>
      <c r="H311" s="253">
        <f t="shared" si="49"/>
        <v>0</v>
      </c>
    </row>
    <row r="312" spans="1:8" ht="17.5">
      <c r="A312" s="406" t="s">
        <v>727</v>
      </c>
      <c r="B312" s="403"/>
      <c r="C312" s="403"/>
      <c r="D312" s="403"/>
      <c r="E312" s="403"/>
      <c r="F312" s="403"/>
      <c r="G312" s="404"/>
      <c r="H312" s="254">
        <f>SUM(H166:H311)</f>
        <v>0</v>
      </c>
    </row>
    <row r="313" spans="1:8" ht="14.5">
      <c r="A313" s="407"/>
      <c r="B313" s="408"/>
      <c r="C313" s="408"/>
      <c r="D313" s="408"/>
      <c r="E313" s="408"/>
      <c r="F313" s="408"/>
      <c r="G313" s="408"/>
      <c r="H313" s="408"/>
    </row>
    <row r="314" spans="1:8" ht="19.5">
      <c r="A314" s="409" t="s">
        <v>728</v>
      </c>
      <c r="B314" s="403"/>
      <c r="C314" s="403"/>
      <c r="D314" s="403"/>
      <c r="E314" s="403"/>
      <c r="F314" s="403"/>
      <c r="G314" s="403"/>
      <c r="H314" s="404"/>
    </row>
    <row r="315" spans="1:8" ht="17.5">
      <c r="A315" s="410" t="s">
        <v>215</v>
      </c>
      <c r="B315" s="411"/>
      <c r="C315" s="411"/>
      <c r="D315" s="411"/>
      <c r="E315" s="411"/>
      <c r="F315" s="411"/>
      <c r="G315" s="411"/>
      <c r="H315" s="412"/>
    </row>
    <row r="316" spans="1:8" ht="17.5">
      <c r="A316" s="413" t="s">
        <v>729</v>
      </c>
      <c r="B316" s="411"/>
      <c r="C316" s="411"/>
      <c r="D316" s="411"/>
      <c r="E316" s="411"/>
      <c r="F316" s="411"/>
      <c r="G316" s="411"/>
      <c r="H316" s="412"/>
    </row>
    <row r="317" spans="1:8" ht="14.5">
      <c r="A317" s="255">
        <v>2</v>
      </c>
      <c r="B317" s="256" t="s">
        <v>11</v>
      </c>
      <c r="C317" s="257">
        <v>810292017545</v>
      </c>
      <c r="D317" s="258" t="s">
        <v>730</v>
      </c>
      <c r="E317" s="259" t="s">
        <v>731</v>
      </c>
      <c r="F317" s="260"/>
      <c r="G317" s="261">
        <f t="shared" ref="G317:G324" si="50">F317*2</f>
        <v>0</v>
      </c>
      <c r="H317" s="262">
        <f t="shared" ref="H317:H341" si="51">F317*A317</f>
        <v>0</v>
      </c>
    </row>
    <row r="318" spans="1:8" ht="14.5">
      <c r="A318" s="263">
        <v>2</v>
      </c>
      <c r="B318" s="264" t="s">
        <v>14</v>
      </c>
      <c r="C318" s="265">
        <v>810292017521</v>
      </c>
      <c r="D318" s="266" t="s">
        <v>732</v>
      </c>
      <c r="E318" s="267" t="s">
        <v>733</v>
      </c>
      <c r="F318" s="268"/>
      <c r="G318" s="269">
        <f t="shared" si="50"/>
        <v>0</v>
      </c>
      <c r="H318" s="270">
        <f t="shared" si="51"/>
        <v>0</v>
      </c>
    </row>
    <row r="319" spans="1:8" ht="14.5">
      <c r="A319" s="271">
        <v>2</v>
      </c>
      <c r="B319" s="272" t="s">
        <v>31</v>
      </c>
      <c r="C319" s="273">
        <v>810292017286</v>
      </c>
      <c r="D319" s="274" t="s">
        <v>734</v>
      </c>
      <c r="E319" s="275" t="s">
        <v>735</v>
      </c>
      <c r="F319" s="276"/>
      <c r="G319" s="277">
        <f t="shared" si="50"/>
        <v>0</v>
      </c>
      <c r="H319" s="278">
        <f t="shared" si="51"/>
        <v>0</v>
      </c>
    </row>
    <row r="320" spans="1:8" ht="14.5">
      <c r="A320" s="263">
        <v>2</v>
      </c>
      <c r="B320" s="264" t="s">
        <v>33</v>
      </c>
      <c r="C320" s="265">
        <v>810292017316</v>
      </c>
      <c r="D320" s="266" t="s">
        <v>736</v>
      </c>
      <c r="E320" s="267" t="s">
        <v>737</v>
      </c>
      <c r="F320" s="268"/>
      <c r="G320" s="269">
        <f t="shared" si="50"/>
        <v>0</v>
      </c>
      <c r="H320" s="270">
        <f t="shared" si="51"/>
        <v>0</v>
      </c>
    </row>
    <row r="321" spans="1:8" ht="14.5">
      <c r="A321" s="271">
        <v>2</v>
      </c>
      <c r="B321" s="272" t="s">
        <v>38</v>
      </c>
      <c r="C321" s="273">
        <v>810292017330</v>
      </c>
      <c r="D321" s="274" t="s">
        <v>738</v>
      </c>
      <c r="E321" s="275" t="s">
        <v>739</v>
      </c>
      <c r="F321" s="276"/>
      <c r="G321" s="277">
        <f t="shared" si="50"/>
        <v>0</v>
      </c>
      <c r="H321" s="278">
        <f t="shared" si="51"/>
        <v>0</v>
      </c>
    </row>
    <row r="322" spans="1:8" ht="14.5">
      <c r="A322" s="263">
        <v>2</v>
      </c>
      <c r="B322" s="264" t="s">
        <v>43</v>
      </c>
      <c r="C322" s="265">
        <v>810292017354</v>
      </c>
      <c r="D322" s="266" t="s">
        <v>740</v>
      </c>
      <c r="E322" s="267" t="s">
        <v>741</v>
      </c>
      <c r="F322" s="268"/>
      <c r="G322" s="269">
        <f t="shared" si="50"/>
        <v>0</v>
      </c>
      <c r="H322" s="270">
        <f t="shared" si="51"/>
        <v>0</v>
      </c>
    </row>
    <row r="323" spans="1:8" ht="14.5">
      <c r="A323" s="271">
        <v>2</v>
      </c>
      <c r="B323" s="272" t="s">
        <v>45</v>
      </c>
      <c r="C323" s="273">
        <v>810292017392</v>
      </c>
      <c r="D323" s="274" t="s">
        <v>742</v>
      </c>
      <c r="E323" s="275" t="s">
        <v>743</v>
      </c>
      <c r="F323" s="276"/>
      <c r="G323" s="277">
        <f t="shared" si="50"/>
        <v>0</v>
      </c>
      <c r="H323" s="278">
        <f t="shared" si="51"/>
        <v>0</v>
      </c>
    </row>
    <row r="324" spans="1:8" ht="14.5">
      <c r="A324" s="263">
        <v>2</v>
      </c>
      <c r="B324" s="264" t="s">
        <v>47</v>
      </c>
      <c r="C324" s="265">
        <v>810292017378</v>
      </c>
      <c r="D324" s="266" t="s">
        <v>744</v>
      </c>
      <c r="E324" s="264" t="s">
        <v>745</v>
      </c>
      <c r="F324" s="268"/>
      <c r="G324" s="269">
        <f t="shared" si="50"/>
        <v>0</v>
      </c>
      <c r="H324" s="270">
        <f t="shared" si="51"/>
        <v>0</v>
      </c>
    </row>
    <row r="325" spans="1:8" ht="14.5">
      <c r="A325" s="271">
        <v>2</v>
      </c>
      <c r="B325" s="272" t="s">
        <v>51</v>
      </c>
      <c r="C325" s="273">
        <v>810292017460</v>
      </c>
      <c r="D325" s="274" t="s">
        <v>746</v>
      </c>
      <c r="E325" s="272" t="s">
        <v>747</v>
      </c>
      <c r="F325" s="276"/>
      <c r="G325" s="277" t="s">
        <v>52</v>
      </c>
      <c r="H325" s="278">
        <f t="shared" si="51"/>
        <v>0</v>
      </c>
    </row>
    <row r="326" spans="1:8" ht="14.5">
      <c r="A326" s="263">
        <v>2</v>
      </c>
      <c r="B326" s="264" t="s">
        <v>55</v>
      </c>
      <c r="C326" s="265">
        <v>810292017255</v>
      </c>
      <c r="D326" s="266" t="s">
        <v>748</v>
      </c>
      <c r="E326" s="264" t="s">
        <v>749</v>
      </c>
      <c r="F326" s="268"/>
      <c r="G326" s="279" t="s">
        <v>52</v>
      </c>
      <c r="H326" s="270">
        <f t="shared" si="51"/>
        <v>0</v>
      </c>
    </row>
    <row r="327" spans="1:8" ht="14.5">
      <c r="A327" s="271">
        <v>2</v>
      </c>
      <c r="B327" s="272" t="s">
        <v>58</v>
      </c>
      <c r="C327" s="273">
        <v>810292017491</v>
      </c>
      <c r="D327" s="274" t="s">
        <v>750</v>
      </c>
      <c r="E327" s="275" t="s">
        <v>751</v>
      </c>
      <c r="F327" s="276"/>
      <c r="G327" s="277">
        <f t="shared" ref="G327:G334" si="52">F327*2</f>
        <v>0</v>
      </c>
      <c r="H327" s="278">
        <f t="shared" si="51"/>
        <v>0</v>
      </c>
    </row>
    <row r="328" spans="1:8" ht="14.5">
      <c r="A328" s="263">
        <v>2</v>
      </c>
      <c r="B328" s="264" t="s">
        <v>60</v>
      </c>
      <c r="C328" s="265">
        <v>810292017583</v>
      </c>
      <c r="D328" s="266" t="s">
        <v>752</v>
      </c>
      <c r="E328" s="267" t="s">
        <v>753</v>
      </c>
      <c r="F328" s="268"/>
      <c r="G328" s="269">
        <f t="shared" si="52"/>
        <v>0</v>
      </c>
      <c r="H328" s="270">
        <f t="shared" si="51"/>
        <v>0</v>
      </c>
    </row>
    <row r="329" spans="1:8" ht="14.5">
      <c r="A329" s="271">
        <v>2</v>
      </c>
      <c r="B329" s="272" t="s">
        <v>71</v>
      </c>
      <c r="C329" s="273">
        <v>810292017644</v>
      </c>
      <c r="D329" s="274" t="s">
        <v>70</v>
      </c>
      <c r="E329" s="275" t="s">
        <v>754</v>
      </c>
      <c r="F329" s="276"/>
      <c r="G329" s="277">
        <f t="shared" si="52"/>
        <v>0</v>
      </c>
      <c r="H329" s="280">
        <f t="shared" si="51"/>
        <v>0</v>
      </c>
    </row>
    <row r="330" spans="1:8" ht="14.5">
      <c r="A330" s="263">
        <v>2</v>
      </c>
      <c r="B330" s="264" t="s">
        <v>74</v>
      </c>
      <c r="C330" s="265">
        <v>810292017620</v>
      </c>
      <c r="D330" s="266" t="s">
        <v>73</v>
      </c>
      <c r="E330" s="267" t="s">
        <v>755</v>
      </c>
      <c r="F330" s="268"/>
      <c r="G330" s="269">
        <f t="shared" si="52"/>
        <v>0</v>
      </c>
      <c r="H330" s="281">
        <f t="shared" si="51"/>
        <v>0</v>
      </c>
    </row>
    <row r="331" spans="1:8" ht="14.5">
      <c r="A331" s="271">
        <v>2</v>
      </c>
      <c r="B331" s="272" t="s">
        <v>83</v>
      </c>
      <c r="C331" s="273">
        <v>810292017910</v>
      </c>
      <c r="D331" s="274" t="s">
        <v>81</v>
      </c>
      <c r="E331" s="275" t="s">
        <v>756</v>
      </c>
      <c r="F331" s="276"/>
      <c r="G331" s="277">
        <f t="shared" si="52"/>
        <v>0</v>
      </c>
      <c r="H331" s="280">
        <f t="shared" si="51"/>
        <v>0</v>
      </c>
    </row>
    <row r="332" spans="1:8" ht="14.5">
      <c r="A332" s="263">
        <v>2</v>
      </c>
      <c r="B332" s="264" t="s">
        <v>88</v>
      </c>
      <c r="C332" s="265">
        <v>810292017934</v>
      </c>
      <c r="D332" s="266" t="s">
        <v>86</v>
      </c>
      <c r="E332" s="267" t="s">
        <v>757</v>
      </c>
      <c r="F332" s="268"/>
      <c r="G332" s="269">
        <f t="shared" si="52"/>
        <v>0</v>
      </c>
      <c r="H332" s="281">
        <f t="shared" si="51"/>
        <v>0</v>
      </c>
    </row>
    <row r="333" spans="1:8" ht="14.5">
      <c r="A333" s="271">
        <v>2</v>
      </c>
      <c r="B333" s="272" t="s">
        <v>93</v>
      </c>
      <c r="C333" s="273">
        <v>810292017958</v>
      </c>
      <c r="D333" s="274" t="s">
        <v>91</v>
      </c>
      <c r="E333" s="275" t="s">
        <v>758</v>
      </c>
      <c r="F333" s="276"/>
      <c r="G333" s="277">
        <f t="shared" si="52"/>
        <v>0</v>
      </c>
      <c r="H333" s="280">
        <f t="shared" si="51"/>
        <v>0</v>
      </c>
    </row>
    <row r="334" spans="1:8" ht="14.5">
      <c r="A334" s="263">
        <v>2</v>
      </c>
      <c r="B334" s="264" t="s">
        <v>98</v>
      </c>
      <c r="C334" s="265">
        <v>810292017972</v>
      </c>
      <c r="D334" s="266" t="s">
        <v>96</v>
      </c>
      <c r="E334" s="267" t="s">
        <v>759</v>
      </c>
      <c r="F334" s="268"/>
      <c r="G334" s="269">
        <f t="shared" si="52"/>
        <v>0</v>
      </c>
      <c r="H334" s="281">
        <f t="shared" si="51"/>
        <v>0</v>
      </c>
    </row>
    <row r="335" spans="1:8" ht="14.5">
      <c r="A335" s="271">
        <v>2</v>
      </c>
      <c r="B335" s="272" t="s">
        <v>101</v>
      </c>
      <c r="C335" s="273">
        <v>810292018009</v>
      </c>
      <c r="D335" s="274" t="s">
        <v>100</v>
      </c>
      <c r="E335" s="275" t="s">
        <v>760</v>
      </c>
      <c r="F335" s="276"/>
      <c r="G335" s="277" t="s">
        <v>52</v>
      </c>
      <c r="H335" s="278">
        <f t="shared" si="51"/>
        <v>0</v>
      </c>
    </row>
    <row r="336" spans="1:8" ht="14.5">
      <c r="A336" s="263">
        <v>2</v>
      </c>
      <c r="B336" s="264" t="s">
        <v>133</v>
      </c>
      <c r="C336" s="265">
        <v>810292017774</v>
      </c>
      <c r="D336" s="266" t="s">
        <v>132</v>
      </c>
      <c r="E336" s="267" t="s">
        <v>761</v>
      </c>
      <c r="F336" s="268"/>
      <c r="G336" s="269" t="s">
        <v>52</v>
      </c>
      <c r="H336" s="270">
        <f t="shared" si="51"/>
        <v>0</v>
      </c>
    </row>
    <row r="337" spans="1:8" ht="14.5">
      <c r="A337" s="271">
        <v>2</v>
      </c>
      <c r="B337" s="272" t="s">
        <v>137</v>
      </c>
      <c r="C337" s="273">
        <v>810292017835</v>
      </c>
      <c r="D337" s="274" t="s">
        <v>136</v>
      </c>
      <c r="E337" s="275" t="s">
        <v>762</v>
      </c>
      <c r="F337" s="276"/>
      <c r="G337" s="277" t="s">
        <v>52</v>
      </c>
      <c r="H337" s="278">
        <f t="shared" si="51"/>
        <v>0</v>
      </c>
    </row>
    <row r="338" spans="1:8" ht="14.5">
      <c r="A338" s="263">
        <v>2</v>
      </c>
      <c r="B338" s="282" t="s">
        <v>763</v>
      </c>
      <c r="C338" s="265">
        <v>810292016005</v>
      </c>
      <c r="D338" s="283" t="s">
        <v>764</v>
      </c>
      <c r="E338" s="284" t="s">
        <v>765</v>
      </c>
      <c r="F338" s="285"/>
      <c r="G338" s="286" t="s">
        <v>52</v>
      </c>
      <c r="H338" s="287">
        <f t="shared" si="51"/>
        <v>0</v>
      </c>
    </row>
    <row r="339" spans="1:8" ht="14.5">
      <c r="A339" s="288">
        <v>2</v>
      </c>
      <c r="B339" s="289" t="s">
        <v>191</v>
      </c>
      <c r="C339" s="273">
        <v>810292018184</v>
      </c>
      <c r="D339" s="274" t="s">
        <v>190</v>
      </c>
      <c r="E339" s="290" t="s">
        <v>766</v>
      </c>
      <c r="F339" s="276"/>
      <c r="G339" s="277">
        <f t="shared" ref="G339:G341" si="53">F339*2</f>
        <v>0</v>
      </c>
      <c r="H339" s="278">
        <f t="shared" si="51"/>
        <v>0</v>
      </c>
    </row>
    <row r="340" spans="1:8" ht="14.5">
      <c r="A340" s="291">
        <v>2</v>
      </c>
      <c r="B340" s="292" t="s">
        <v>194</v>
      </c>
      <c r="C340" s="265">
        <v>810292018238</v>
      </c>
      <c r="D340" s="283" t="s">
        <v>193</v>
      </c>
      <c r="E340" s="293" t="s">
        <v>767</v>
      </c>
      <c r="F340" s="285"/>
      <c r="G340" s="286">
        <f t="shared" si="53"/>
        <v>0</v>
      </c>
      <c r="H340" s="287">
        <f t="shared" si="51"/>
        <v>0</v>
      </c>
    </row>
    <row r="341" spans="1:8" ht="14.5">
      <c r="A341" s="294">
        <v>1</v>
      </c>
      <c r="B341" s="295" t="s">
        <v>216</v>
      </c>
      <c r="C341" s="296" t="s">
        <v>52</v>
      </c>
      <c r="D341" s="297" t="s">
        <v>768</v>
      </c>
      <c r="E341" s="296" t="s">
        <v>52</v>
      </c>
      <c r="F341" s="298"/>
      <c r="G341" s="299">
        <f t="shared" si="53"/>
        <v>0</v>
      </c>
      <c r="H341" s="300">
        <f t="shared" si="51"/>
        <v>0</v>
      </c>
    </row>
    <row r="342" spans="1:8" ht="17.5">
      <c r="A342" s="414" t="s">
        <v>217</v>
      </c>
      <c r="B342" s="403"/>
      <c r="C342" s="403"/>
      <c r="D342" s="403"/>
      <c r="E342" s="403"/>
      <c r="F342" s="403"/>
      <c r="G342" s="404"/>
      <c r="H342" s="88">
        <f>SUM(H317:H341)</f>
        <v>0</v>
      </c>
    </row>
    <row r="343" spans="1:8" ht="17.5">
      <c r="A343" s="410" t="s">
        <v>769</v>
      </c>
      <c r="B343" s="411"/>
      <c r="C343" s="411"/>
      <c r="D343" s="411"/>
      <c r="E343" s="411"/>
      <c r="F343" s="411"/>
      <c r="G343" s="411"/>
      <c r="H343" s="412"/>
    </row>
    <row r="344" spans="1:8" ht="14.5">
      <c r="A344" s="301">
        <v>3</v>
      </c>
      <c r="B344" s="302" t="s">
        <v>15</v>
      </c>
      <c r="C344" s="303">
        <v>810292017507</v>
      </c>
      <c r="D344" s="304" t="s">
        <v>770</v>
      </c>
      <c r="E344" s="305" t="s">
        <v>771</v>
      </c>
      <c r="F344" s="83"/>
      <c r="G344" s="306">
        <f>F344*2</f>
        <v>0</v>
      </c>
      <c r="H344" s="307">
        <f t="shared" ref="H344:H390" si="54">F344*A344</f>
        <v>0</v>
      </c>
    </row>
    <row r="345" spans="1:8" ht="14.5">
      <c r="A345" s="308">
        <v>1</v>
      </c>
      <c r="B345" s="309" t="s">
        <v>19</v>
      </c>
      <c r="C345" s="310">
        <v>810292018306</v>
      </c>
      <c r="D345" s="311" t="s">
        <v>772</v>
      </c>
      <c r="E345" s="312" t="s">
        <v>773</v>
      </c>
      <c r="F345" s="313"/>
      <c r="G345" s="314"/>
      <c r="H345" s="315">
        <f t="shared" si="54"/>
        <v>0</v>
      </c>
    </row>
    <row r="346" spans="1:8" ht="14.5">
      <c r="A346" s="238">
        <v>1</v>
      </c>
      <c r="B346" s="316" t="s">
        <v>20</v>
      </c>
      <c r="C346" s="317">
        <v>810292018320</v>
      </c>
      <c r="D346" s="318" t="s">
        <v>774</v>
      </c>
      <c r="E346" s="319" t="s">
        <v>775</v>
      </c>
      <c r="F346" s="320"/>
      <c r="G346" s="245"/>
      <c r="H346" s="321">
        <f t="shared" si="54"/>
        <v>0</v>
      </c>
    </row>
    <row r="347" spans="1:8" ht="14.5">
      <c r="A347" s="308">
        <v>1</v>
      </c>
      <c r="B347" s="309" t="s">
        <v>21</v>
      </c>
      <c r="C347" s="310">
        <v>810292018337</v>
      </c>
      <c r="D347" s="311" t="s">
        <v>776</v>
      </c>
      <c r="E347" s="312" t="s">
        <v>777</v>
      </c>
      <c r="F347" s="313"/>
      <c r="G347" s="314"/>
      <c r="H347" s="315">
        <f t="shared" si="54"/>
        <v>0</v>
      </c>
    </row>
    <row r="348" spans="1:8" ht="14.5">
      <c r="A348" s="238">
        <v>1</v>
      </c>
      <c r="B348" s="316" t="s">
        <v>22</v>
      </c>
      <c r="C348" s="317">
        <v>810292018344</v>
      </c>
      <c r="D348" s="318" t="s">
        <v>778</v>
      </c>
      <c r="E348" s="319" t="s">
        <v>779</v>
      </c>
      <c r="F348" s="320"/>
      <c r="G348" s="245"/>
      <c r="H348" s="321">
        <f t="shared" si="54"/>
        <v>0</v>
      </c>
    </row>
    <row r="349" spans="1:8" ht="14.5">
      <c r="A349" s="308">
        <v>6</v>
      </c>
      <c r="B349" s="322" t="s">
        <v>25</v>
      </c>
      <c r="C349" s="323">
        <v>810292018382</v>
      </c>
      <c r="D349" s="324" t="s">
        <v>780</v>
      </c>
      <c r="E349" s="325" t="s">
        <v>52</v>
      </c>
      <c r="F349" s="313"/>
      <c r="G349" s="314"/>
      <c r="H349" s="315">
        <f t="shared" si="54"/>
        <v>0</v>
      </c>
    </row>
    <row r="350" spans="1:8" ht="14.5">
      <c r="A350" s="238">
        <v>3</v>
      </c>
      <c r="B350" s="242" t="s">
        <v>53</v>
      </c>
      <c r="C350" s="317">
        <v>810292017293</v>
      </c>
      <c r="D350" s="318" t="s">
        <v>781</v>
      </c>
      <c r="E350" s="319" t="s">
        <v>782</v>
      </c>
      <c r="F350" s="320"/>
      <c r="G350" s="245"/>
      <c r="H350" s="321">
        <f t="shared" si="54"/>
        <v>0</v>
      </c>
    </row>
    <row r="351" spans="1:8" ht="14.5">
      <c r="A351" s="308">
        <v>3</v>
      </c>
      <c r="B351" s="326" t="s">
        <v>54</v>
      </c>
      <c r="C351" s="310">
        <v>810292017262</v>
      </c>
      <c r="D351" s="311" t="s">
        <v>783</v>
      </c>
      <c r="E351" s="326" t="s">
        <v>784</v>
      </c>
      <c r="F351" s="313"/>
      <c r="G351" s="314"/>
      <c r="H351" s="315">
        <f t="shared" si="54"/>
        <v>0</v>
      </c>
    </row>
    <row r="352" spans="1:8" ht="14.5">
      <c r="A352" s="238">
        <v>3</v>
      </c>
      <c r="B352" s="242" t="s">
        <v>63</v>
      </c>
      <c r="C352" s="317">
        <v>810292017590</v>
      </c>
      <c r="D352" s="318" t="s">
        <v>64</v>
      </c>
      <c r="E352" s="319" t="s">
        <v>785</v>
      </c>
      <c r="F352" s="320"/>
      <c r="G352" s="245"/>
      <c r="H352" s="321">
        <f t="shared" si="54"/>
        <v>0</v>
      </c>
    </row>
    <row r="353" spans="1:8" ht="14.5">
      <c r="A353" s="308">
        <v>3</v>
      </c>
      <c r="B353" s="326" t="s">
        <v>65</v>
      </c>
      <c r="C353" s="310">
        <v>810292017569</v>
      </c>
      <c r="D353" s="311" t="s">
        <v>66</v>
      </c>
      <c r="E353" s="312" t="s">
        <v>786</v>
      </c>
      <c r="F353" s="313"/>
      <c r="G353" s="314"/>
      <c r="H353" s="315">
        <f t="shared" si="54"/>
        <v>0</v>
      </c>
    </row>
    <row r="354" spans="1:8" ht="14.5">
      <c r="A354" s="238">
        <v>3</v>
      </c>
      <c r="B354" s="242" t="s">
        <v>67</v>
      </c>
      <c r="C354" s="317">
        <v>810292017606</v>
      </c>
      <c r="D354" s="318" t="s">
        <v>68</v>
      </c>
      <c r="E354" s="319" t="s">
        <v>787</v>
      </c>
      <c r="F354" s="320"/>
      <c r="G354" s="245"/>
      <c r="H354" s="321">
        <f t="shared" si="54"/>
        <v>0</v>
      </c>
    </row>
    <row r="355" spans="1:8" ht="14.5">
      <c r="A355" s="308">
        <v>3</v>
      </c>
      <c r="B355" s="326" t="s">
        <v>75</v>
      </c>
      <c r="C355" s="310">
        <v>810292017651</v>
      </c>
      <c r="D355" s="311" t="s">
        <v>76</v>
      </c>
      <c r="E355" s="312" t="s">
        <v>788</v>
      </c>
      <c r="F355" s="313"/>
      <c r="G355" s="314">
        <f t="shared" ref="G355:G387" si="55">F355*2</f>
        <v>0</v>
      </c>
      <c r="H355" s="315">
        <f t="shared" si="54"/>
        <v>0</v>
      </c>
    </row>
    <row r="356" spans="1:8" ht="14.5">
      <c r="A356" s="238">
        <v>3</v>
      </c>
      <c r="B356" s="242" t="s">
        <v>102</v>
      </c>
      <c r="C356" s="317">
        <v>810292017996</v>
      </c>
      <c r="D356" s="318" t="s">
        <v>103</v>
      </c>
      <c r="E356" s="319" t="s">
        <v>789</v>
      </c>
      <c r="F356" s="320"/>
      <c r="G356" s="245">
        <f t="shared" si="55"/>
        <v>0</v>
      </c>
      <c r="H356" s="321">
        <f t="shared" si="54"/>
        <v>0</v>
      </c>
    </row>
    <row r="357" spans="1:8" ht="14.5">
      <c r="A357" s="308">
        <v>3</v>
      </c>
      <c r="B357" s="326" t="s">
        <v>104</v>
      </c>
      <c r="C357" s="310">
        <v>810292018016</v>
      </c>
      <c r="D357" s="311" t="s">
        <v>105</v>
      </c>
      <c r="E357" s="312" t="s">
        <v>790</v>
      </c>
      <c r="F357" s="313"/>
      <c r="G357" s="314">
        <f t="shared" si="55"/>
        <v>0</v>
      </c>
      <c r="H357" s="315">
        <f t="shared" si="54"/>
        <v>0</v>
      </c>
    </row>
    <row r="358" spans="1:8" ht="14.5">
      <c r="A358" s="238">
        <v>3</v>
      </c>
      <c r="B358" s="242" t="s">
        <v>127</v>
      </c>
      <c r="C358" s="317">
        <v>810292017699</v>
      </c>
      <c r="D358" s="318" t="s">
        <v>128</v>
      </c>
      <c r="E358" s="319" t="s">
        <v>791</v>
      </c>
      <c r="F358" s="320"/>
      <c r="G358" s="245">
        <f t="shared" si="55"/>
        <v>0</v>
      </c>
      <c r="H358" s="321">
        <f t="shared" si="54"/>
        <v>0</v>
      </c>
    </row>
    <row r="359" spans="1:8" ht="14.5">
      <c r="A359" s="308">
        <v>3</v>
      </c>
      <c r="B359" s="326" t="s">
        <v>129</v>
      </c>
      <c r="C359" s="310">
        <v>810292017408</v>
      </c>
      <c r="D359" s="311" t="s">
        <v>130</v>
      </c>
      <c r="E359" s="312" t="s">
        <v>792</v>
      </c>
      <c r="F359" s="313"/>
      <c r="G359" s="314">
        <f t="shared" si="55"/>
        <v>0</v>
      </c>
      <c r="H359" s="315">
        <f t="shared" si="54"/>
        <v>0</v>
      </c>
    </row>
    <row r="360" spans="1:8" ht="14.5">
      <c r="A360" s="238">
        <v>3</v>
      </c>
      <c r="B360" s="242" t="s">
        <v>131</v>
      </c>
      <c r="C360" s="317">
        <v>810292017767</v>
      </c>
      <c r="D360" s="318" t="s">
        <v>132</v>
      </c>
      <c r="E360" s="242" t="s">
        <v>793</v>
      </c>
      <c r="F360" s="320"/>
      <c r="G360" s="245">
        <f t="shared" si="55"/>
        <v>0</v>
      </c>
      <c r="H360" s="321">
        <f t="shared" si="54"/>
        <v>0</v>
      </c>
    </row>
    <row r="361" spans="1:8" ht="14.5">
      <c r="A361" s="308">
        <v>3</v>
      </c>
      <c r="B361" s="326" t="s">
        <v>135</v>
      </c>
      <c r="C361" s="310">
        <v>810292017826</v>
      </c>
      <c r="D361" s="311" t="s">
        <v>136</v>
      </c>
      <c r="E361" s="312" t="s">
        <v>794</v>
      </c>
      <c r="F361" s="313"/>
      <c r="G361" s="314">
        <f t="shared" si="55"/>
        <v>0</v>
      </c>
      <c r="H361" s="315">
        <f t="shared" si="54"/>
        <v>0</v>
      </c>
    </row>
    <row r="362" spans="1:8" ht="14.5">
      <c r="A362" s="238">
        <v>3</v>
      </c>
      <c r="B362" s="242" t="s">
        <v>138</v>
      </c>
      <c r="C362" s="317">
        <v>810292017859</v>
      </c>
      <c r="D362" s="318" t="s">
        <v>139</v>
      </c>
      <c r="E362" s="319" t="s">
        <v>795</v>
      </c>
      <c r="F362" s="320"/>
      <c r="G362" s="245">
        <f t="shared" si="55"/>
        <v>0</v>
      </c>
      <c r="H362" s="321">
        <f t="shared" si="54"/>
        <v>0</v>
      </c>
    </row>
    <row r="363" spans="1:8" ht="14.5">
      <c r="A363" s="308">
        <v>3</v>
      </c>
      <c r="B363" s="326" t="s">
        <v>141</v>
      </c>
      <c r="C363" s="310">
        <v>810292017682</v>
      </c>
      <c r="D363" s="311" t="s">
        <v>142</v>
      </c>
      <c r="E363" s="312" t="s">
        <v>796</v>
      </c>
      <c r="F363" s="313"/>
      <c r="G363" s="314">
        <f t="shared" si="55"/>
        <v>0</v>
      </c>
      <c r="H363" s="315">
        <f t="shared" si="54"/>
        <v>0</v>
      </c>
    </row>
    <row r="364" spans="1:8" ht="14.5">
      <c r="A364" s="238">
        <v>3</v>
      </c>
      <c r="B364" s="242" t="s">
        <v>143</v>
      </c>
      <c r="C364" s="317">
        <v>810292017743</v>
      </c>
      <c r="D364" s="318" t="s">
        <v>144</v>
      </c>
      <c r="E364" s="319" t="s">
        <v>797</v>
      </c>
      <c r="F364" s="320"/>
      <c r="G364" s="245">
        <f t="shared" si="55"/>
        <v>0</v>
      </c>
      <c r="H364" s="321">
        <f t="shared" si="54"/>
        <v>0</v>
      </c>
    </row>
    <row r="365" spans="1:8" ht="14.5">
      <c r="A365" s="308">
        <v>3</v>
      </c>
      <c r="B365" s="326" t="s">
        <v>145</v>
      </c>
      <c r="C365" s="310">
        <v>810292017798</v>
      </c>
      <c r="D365" s="311" t="s">
        <v>146</v>
      </c>
      <c r="E365" s="312" t="s">
        <v>798</v>
      </c>
      <c r="F365" s="313"/>
      <c r="G365" s="314">
        <f t="shared" si="55"/>
        <v>0</v>
      </c>
      <c r="H365" s="315">
        <f t="shared" si="54"/>
        <v>0</v>
      </c>
    </row>
    <row r="366" spans="1:8" ht="14.5">
      <c r="A366" s="238">
        <v>3</v>
      </c>
      <c r="B366" s="242" t="s">
        <v>147</v>
      </c>
      <c r="C366" s="317">
        <v>810292018085</v>
      </c>
      <c r="D366" s="318" t="s">
        <v>148</v>
      </c>
      <c r="E366" s="319" t="s">
        <v>799</v>
      </c>
      <c r="F366" s="320"/>
      <c r="G366" s="245">
        <f t="shared" si="55"/>
        <v>0</v>
      </c>
      <c r="H366" s="321">
        <f t="shared" si="54"/>
        <v>0</v>
      </c>
    </row>
    <row r="367" spans="1:8" ht="14.5">
      <c r="A367" s="308">
        <v>3</v>
      </c>
      <c r="B367" s="326" t="s">
        <v>149</v>
      </c>
      <c r="C367" s="310">
        <v>810292017811</v>
      </c>
      <c r="D367" s="311" t="s">
        <v>150</v>
      </c>
      <c r="E367" s="312" t="s">
        <v>800</v>
      </c>
      <c r="F367" s="313"/>
      <c r="G367" s="314">
        <f t="shared" si="55"/>
        <v>0</v>
      </c>
      <c r="H367" s="315">
        <f t="shared" si="54"/>
        <v>0</v>
      </c>
    </row>
    <row r="368" spans="1:8" ht="14.5">
      <c r="A368" s="238">
        <v>3</v>
      </c>
      <c r="B368" s="242" t="s">
        <v>151</v>
      </c>
      <c r="C368" s="317">
        <v>810292016470</v>
      </c>
      <c r="D368" s="318" t="s">
        <v>152</v>
      </c>
      <c r="E368" s="319" t="s">
        <v>801</v>
      </c>
      <c r="F368" s="320"/>
      <c r="G368" s="245">
        <f t="shared" si="55"/>
        <v>0</v>
      </c>
      <c r="H368" s="321">
        <f t="shared" si="54"/>
        <v>0</v>
      </c>
    </row>
    <row r="369" spans="1:8" ht="14.5">
      <c r="A369" s="308">
        <v>3</v>
      </c>
      <c r="B369" s="326" t="s">
        <v>153</v>
      </c>
      <c r="C369" s="310">
        <v>810292017897</v>
      </c>
      <c r="D369" s="311" t="s">
        <v>154</v>
      </c>
      <c r="E369" s="326" t="s">
        <v>802</v>
      </c>
      <c r="F369" s="313"/>
      <c r="G369" s="314">
        <f t="shared" si="55"/>
        <v>0</v>
      </c>
      <c r="H369" s="315">
        <f t="shared" si="54"/>
        <v>0</v>
      </c>
    </row>
    <row r="370" spans="1:8" ht="14.5">
      <c r="A370" s="238">
        <v>3</v>
      </c>
      <c r="B370" s="242" t="s">
        <v>155</v>
      </c>
      <c r="C370" s="317">
        <v>810292017415</v>
      </c>
      <c r="D370" s="318" t="s">
        <v>156</v>
      </c>
      <c r="E370" s="319" t="s">
        <v>803</v>
      </c>
      <c r="F370" s="320"/>
      <c r="G370" s="245">
        <f t="shared" si="55"/>
        <v>0</v>
      </c>
      <c r="H370" s="321">
        <f t="shared" si="54"/>
        <v>0</v>
      </c>
    </row>
    <row r="371" spans="1:8" ht="14.5">
      <c r="A371" s="308">
        <v>3</v>
      </c>
      <c r="B371" s="326" t="s">
        <v>159</v>
      </c>
      <c r="C371" s="310">
        <v>810292017705</v>
      </c>
      <c r="D371" s="311" t="s">
        <v>160</v>
      </c>
      <c r="E371" s="312" t="s">
        <v>804</v>
      </c>
      <c r="F371" s="313"/>
      <c r="G371" s="314">
        <f t="shared" si="55"/>
        <v>0</v>
      </c>
      <c r="H371" s="315">
        <f t="shared" si="54"/>
        <v>0</v>
      </c>
    </row>
    <row r="372" spans="1:8" ht="14.5">
      <c r="A372" s="238">
        <v>3</v>
      </c>
      <c r="B372" s="242" t="s">
        <v>163</v>
      </c>
      <c r="C372" s="317">
        <v>810292017712</v>
      </c>
      <c r="D372" s="318" t="s">
        <v>164</v>
      </c>
      <c r="E372" s="319" t="s">
        <v>805</v>
      </c>
      <c r="F372" s="320"/>
      <c r="G372" s="245">
        <f t="shared" si="55"/>
        <v>0</v>
      </c>
      <c r="H372" s="321">
        <f t="shared" si="54"/>
        <v>0</v>
      </c>
    </row>
    <row r="373" spans="1:8" ht="14.5">
      <c r="A373" s="308">
        <v>3</v>
      </c>
      <c r="B373" s="326" t="s">
        <v>167</v>
      </c>
      <c r="C373" s="310">
        <v>810292017675</v>
      </c>
      <c r="D373" s="311" t="s">
        <v>166</v>
      </c>
      <c r="E373" s="312" t="s">
        <v>806</v>
      </c>
      <c r="F373" s="313"/>
      <c r="G373" s="314">
        <f t="shared" si="55"/>
        <v>0</v>
      </c>
      <c r="H373" s="315">
        <f t="shared" si="54"/>
        <v>0</v>
      </c>
    </row>
    <row r="374" spans="1:8" ht="14.5">
      <c r="A374" s="238">
        <v>3</v>
      </c>
      <c r="B374" s="242" t="s">
        <v>168</v>
      </c>
      <c r="C374" s="317">
        <v>810292017804</v>
      </c>
      <c r="D374" s="318" t="s">
        <v>169</v>
      </c>
      <c r="E374" s="319" t="s">
        <v>807</v>
      </c>
      <c r="F374" s="320"/>
      <c r="G374" s="245">
        <f t="shared" si="55"/>
        <v>0</v>
      </c>
      <c r="H374" s="321">
        <f t="shared" si="54"/>
        <v>0</v>
      </c>
    </row>
    <row r="375" spans="1:8" ht="14.5">
      <c r="A375" s="308">
        <v>3</v>
      </c>
      <c r="B375" s="326" t="s">
        <v>170</v>
      </c>
      <c r="C375" s="310">
        <v>810292017781</v>
      </c>
      <c r="D375" s="311" t="s">
        <v>171</v>
      </c>
      <c r="E375" s="312" t="s">
        <v>808</v>
      </c>
      <c r="F375" s="313"/>
      <c r="G375" s="314">
        <f t="shared" si="55"/>
        <v>0</v>
      </c>
      <c r="H375" s="315">
        <f t="shared" si="54"/>
        <v>0</v>
      </c>
    </row>
    <row r="376" spans="1:8" ht="14.5">
      <c r="A376" s="238">
        <v>3</v>
      </c>
      <c r="B376" s="242" t="s">
        <v>172</v>
      </c>
      <c r="C376" s="317">
        <v>810292017866</v>
      </c>
      <c r="D376" s="318" t="s">
        <v>173</v>
      </c>
      <c r="E376" s="319" t="s">
        <v>809</v>
      </c>
      <c r="F376" s="320"/>
      <c r="G376" s="245">
        <f t="shared" si="55"/>
        <v>0</v>
      </c>
      <c r="H376" s="321">
        <f t="shared" si="54"/>
        <v>0</v>
      </c>
    </row>
    <row r="377" spans="1:8" ht="14.5">
      <c r="A377" s="308">
        <v>3</v>
      </c>
      <c r="B377" s="326" t="s">
        <v>197</v>
      </c>
      <c r="C377" s="310">
        <v>810292018115</v>
      </c>
      <c r="D377" s="311" t="s">
        <v>198</v>
      </c>
      <c r="E377" s="312" t="s">
        <v>810</v>
      </c>
      <c r="F377" s="313"/>
      <c r="G377" s="314">
        <f t="shared" si="55"/>
        <v>0</v>
      </c>
      <c r="H377" s="315">
        <f t="shared" si="54"/>
        <v>0</v>
      </c>
    </row>
    <row r="378" spans="1:8" ht="14.5">
      <c r="A378" s="238">
        <v>3</v>
      </c>
      <c r="B378" s="242" t="s">
        <v>199</v>
      </c>
      <c r="C378" s="317">
        <v>810292018207</v>
      </c>
      <c r="D378" s="318" t="s">
        <v>200</v>
      </c>
      <c r="E378" s="319" t="s">
        <v>811</v>
      </c>
      <c r="F378" s="320"/>
      <c r="G378" s="245">
        <f t="shared" si="55"/>
        <v>0</v>
      </c>
      <c r="H378" s="321">
        <f t="shared" si="54"/>
        <v>0</v>
      </c>
    </row>
    <row r="379" spans="1:8" ht="14.5">
      <c r="A379" s="308">
        <v>3</v>
      </c>
      <c r="B379" s="326" t="s">
        <v>201</v>
      </c>
      <c r="C379" s="310">
        <v>810292018214</v>
      </c>
      <c r="D379" s="311" t="s">
        <v>202</v>
      </c>
      <c r="E379" s="312" t="s">
        <v>812</v>
      </c>
      <c r="F379" s="313"/>
      <c r="G379" s="314">
        <f t="shared" si="55"/>
        <v>0</v>
      </c>
      <c r="H379" s="315">
        <f t="shared" si="54"/>
        <v>0</v>
      </c>
    </row>
    <row r="380" spans="1:8" ht="14.5">
      <c r="A380" s="238">
        <v>3</v>
      </c>
      <c r="B380" s="242" t="s">
        <v>203</v>
      </c>
      <c r="C380" s="317">
        <v>810292018221</v>
      </c>
      <c r="D380" s="318" t="s">
        <v>204</v>
      </c>
      <c r="E380" s="242" t="s">
        <v>813</v>
      </c>
      <c r="F380" s="320"/>
      <c r="G380" s="245">
        <f t="shared" si="55"/>
        <v>0</v>
      </c>
      <c r="H380" s="321">
        <f t="shared" si="54"/>
        <v>0</v>
      </c>
    </row>
    <row r="381" spans="1:8" ht="14.5">
      <c r="A381" s="308">
        <v>3</v>
      </c>
      <c r="B381" s="326" t="s">
        <v>205</v>
      </c>
      <c r="C381" s="310">
        <v>810292018191</v>
      </c>
      <c r="D381" s="311" t="s">
        <v>206</v>
      </c>
      <c r="E381" s="312" t="s">
        <v>814</v>
      </c>
      <c r="F381" s="313"/>
      <c r="G381" s="314">
        <f t="shared" si="55"/>
        <v>0</v>
      </c>
      <c r="H381" s="315">
        <f t="shared" si="54"/>
        <v>0</v>
      </c>
    </row>
    <row r="382" spans="1:8" ht="14.5">
      <c r="A382" s="238">
        <v>2</v>
      </c>
      <c r="B382" s="327" t="s">
        <v>218</v>
      </c>
      <c r="C382" s="317">
        <v>810292015114</v>
      </c>
      <c r="D382" s="328" t="s">
        <v>219</v>
      </c>
      <c r="E382" s="327" t="s">
        <v>52</v>
      </c>
      <c r="F382" s="329"/>
      <c r="G382" s="245">
        <f t="shared" si="55"/>
        <v>0</v>
      </c>
      <c r="H382" s="321">
        <f t="shared" si="54"/>
        <v>0</v>
      </c>
    </row>
    <row r="383" spans="1:8" ht="14.5">
      <c r="A383" s="330"/>
      <c r="B383" s="326" t="s">
        <v>220</v>
      </c>
      <c r="C383" s="310">
        <v>810292015107</v>
      </c>
      <c r="D383" s="311" t="s">
        <v>221</v>
      </c>
      <c r="E383" s="326" t="s">
        <v>52</v>
      </c>
      <c r="F383" s="313"/>
      <c r="G383" s="314">
        <f t="shared" si="55"/>
        <v>0</v>
      </c>
      <c r="H383" s="315">
        <f t="shared" si="54"/>
        <v>0</v>
      </c>
    </row>
    <row r="384" spans="1:8" ht="14.5">
      <c r="A384" s="331">
        <v>2</v>
      </c>
      <c r="B384" s="242" t="s">
        <v>222</v>
      </c>
      <c r="C384" s="317">
        <v>810292015091</v>
      </c>
      <c r="D384" s="318" t="s">
        <v>223</v>
      </c>
      <c r="E384" s="242" t="s">
        <v>52</v>
      </c>
      <c r="F384" s="320"/>
      <c r="G384" s="245">
        <f t="shared" si="55"/>
        <v>0</v>
      </c>
      <c r="H384" s="321">
        <f t="shared" si="54"/>
        <v>0</v>
      </c>
    </row>
    <row r="385" spans="1:8" ht="14.5">
      <c r="A385" s="330">
        <v>0</v>
      </c>
      <c r="B385" s="326" t="s">
        <v>224</v>
      </c>
      <c r="C385" s="310">
        <v>810292015084</v>
      </c>
      <c r="D385" s="311" t="s">
        <v>225</v>
      </c>
      <c r="E385" s="326" t="s">
        <v>52</v>
      </c>
      <c r="F385" s="313"/>
      <c r="G385" s="314">
        <f t="shared" si="55"/>
        <v>0</v>
      </c>
      <c r="H385" s="315">
        <f t="shared" si="54"/>
        <v>0</v>
      </c>
    </row>
    <row r="386" spans="1:8" ht="14.5">
      <c r="A386" s="331">
        <v>2</v>
      </c>
      <c r="B386" s="242" t="s">
        <v>226</v>
      </c>
      <c r="C386" s="317">
        <v>810292015077</v>
      </c>
      <c r="D386" s="318" t="s">
        <v>227</v>
      </c>
      <c r="E386" s="242" t="s">
        <v>52</v>
      </c>
      <c r="F386" s="320"/>
      <c r="G386" s="245">
        <f t="shared" si="55"/>
        <v>0</v>
      </c>
      <c r="H386" s="321">
        <f t="shared" si="54"/>
        <v>0</v>
      </c>
    </row>
    <row r="387" spans="1:8" ht="14.5">
      <c r="A387" s="331">
        <v>10</v>
      </c>
      <c r="B387" s="242" t="s">
        <v>228</v>
      </c>
      <c r="C387" s="242" t="s">
        <v>52</v>
      </c>
      <c r="D387" s="318" t="s">
        <v>229</v>
      </c>
      <c r="E387" s="242" t="s">
        <v>52</v>
      </c>
      <c r="F387" s="320"/>
      <c r="G387" s="245">
        <f t="shared" si="55"/>
        <v>0</v>
      </c>
      <c r="H387" s="321">
        <f t="shared" si="54"/>
        <v>0</v>
      </c>
    </row>
    <row r="388" spans="1:8" ht="14.5">
      <c r="A388" s="330">
        <v>10</v>
      </c>
      <c r="B388" s="326" t="s">
        <v>230</v>
      </c>
      <c r="C388" s="326" t="s">
        <v>52</v>
      </c>
      <c r="D388" s="311" t="s">
        <v>815</v>
      </c>
      <c r="E388" s="326" t="s">
        <v>231</v>
      </c>
      <c r="F388" s="313"/>
      <c r="G388" s="314" t="s">
        <v>52</v>
      </c>
      <c r="H388" s="315">
        <f t="shared" si="54"/>
        <v>0</v>
      </c>
    </row>
    <row r="389" spans="1:8" ht="14.5">
      <c r="A389" s="331">
        <v>4</v>
      </c>
      <c r="B389" s="242" t="s">
        <v>232</v>
      </c>
      <c r="C389" s="242" t="s">
        <v>52</v>
      </c>
      <c r="D389" s="318" t="s">
        <v>816</v>
      </c>
      <c r="E389" s="242" t="s">
        <v>233</v>
      </c>
      <c r="F389" s="320"/>
      <c r="G389" s="245" t="s">
        <v>52</v>
      </c>
      <c r="H389" s="321">
        <f t="shared" si="54"/>
        <v>0</v>
      </c>
    </row>
    <row r="390" spans="1:8" ht="14.5">
      <c r="A390" s="330">
        <v>2</v>
      </c>
      <c r="B390" s="326" t="s">
        <v>211</v>
      </c>
      <c r="C390" s="310">
        <v>810292013028</v>
      </c>
      <c r="D390" s="332" t="s">
        <v>273</v>
      </c>
      <c r="E390" s="326" t="s">
        <v>52</v>
      </c>
      <c r="F390" s="313"/>
      <c r="G390" s="314">
        <f>F390*2</f>
        <v>0</v>
      </c>
      <c r="H390" s="315">
        <f t="shared" si="54"/>
        <v>0</v>
      </c>
    </row>
    <row r="391" spans="1:8" ht="17.5">
      <c r="A391" s="414" t="s">
        <v>234</v>
      </c>
      <c r="B391" s="403"/>
      <c r="C391" s="403"/>
      <c r="D391" s="403"/>
      <c r="E391" s="403"/>
      <c r="F391" s="403"/>
      <c r="G391" s="404"/>
      <c r="H391" s="88">
        <f>SUM(H344:H390)</f>
        <v>0</v>
      </c>
    </row>
    <row r="392" spans="1:8" ht="18">
      <c r="A392" s="415"/>
      <c r="B392" s="408"/>
      <c r="C392" s="408"/>
      <c r="D392" s="408"/>
      <c r="E392" s="408"/>
      <c r="F392" s="408"/>
      <c r="G392" s="408"/>
      <c r="H392" s="408"/>
    </row>
    <row r="393" spans="1:8" ht="17.5">
      <c r="A393" s="416" t="s">
        <v>235</v>
      </c>
      <c r="B393" s="403"/>
      <c r="C393" s="403"/>
      <c r="D393" s="403"/>
      <c r="E393" s="403"/>
      <c r="F393" s="403"/>
      <c r="G393" s="403"/>
      <c r="H393" s="404"/>
    </row>
    <row r="394" spans="1:8" ht="14.5">
      <c r="A394" s="417" t="s">
        <v>236</v>
      </c>
      <c r="B394" s="411"/>
      <c r="C394" s="411"/>
      <c r="D394" s="411"/>
      <c r="E394" s="411"/>
      <c r="F394" s="411"/>
      <c r="G394" s="411"/>
      <c r="H394" s="412"/>
    </row>
    <row r="395" spans="1:8" ht="14.5">
      <c r="A395" s="89">
        <v>1</v>
      </c>
      <c r="B395" s="90" t="s">
        <v>237</v>
      </c>
      <c r="C395" s="91" t="s">
        <v>52</v>
      </c>
      <c r="D395" s="92" t="s">
        <v>817</v>
      </c>
      <c r="E395" s="91" t="s">
        <v>52</v>
      </c>
      <c r="F395" s="93"/>
      <c r="G395" s="94" t="s">
        <v>52</v>
      </c>
      <c r="H395" s="95">
        <f>F395*A395</f>
        <v>0</v>
      </c>
    </row>
    <row r="396" spans="1:8" ht="14.5">
      <c r="A396" s="419" t="s">
        <v>238</v>
      </c>
      <c r="B396" s="420"/>
      <c r="C396" s="420"/>
      <c r="D396" s="420"/>
      <c r="E396" s="420"/>
      <c r="F396" s="420"/>
      <c r="G396" s="420"/>
      <c r="H396" s="421"/>
    </row>
    <row r="397" spans="1:8" ht="14.5">
      <c r="A397" s="333">
        <v>1</v>
      </c>
      <c r="B397" s="334" t="s">
        <v>52</v>
      </c>
      <c r="C397" s="335" t="s">
        <v>52</v>
      </c>
      <c r="D397" s="336" t="s">
        <v>239</v>
      </c>
      <c r="E397" s="335" t="s">
        <v>52</v>
      </c>
      <c r="F397" s="335" t="s">
        <v>52</v>
      </c>
      <c r="G397" s="337" t="s">
        <v>52</v>
      </c>
      <c r="H397" s="338" t="s">
        <v>52</v>
      </c>
    </row>
    <row r="398" spans="1:8" ht="14.5">
      <c r="A398" s="339">
        <v>1</v>
      </c>
      <c r="B398" s="52" t="s">
        <v>240</v>
      </c>
      <c r="C398" s="340" t="s">
        <v>52</v>
      </c>
      <c r="D398" s="341" t="s">
        <v>241</v>
      </c>
      <c r="E398" s="340" t="s">
        <v>52</v>
      </c>
      <c r="F398" s="340" t="s">
        <v>52</v>
      </c>
      <c r="G398" s="198" t="s">
        <v>52</v>
      </c>
      <c r="H398" s="342" t="s">
        <v>52</v>
      </c>
    </row>
    <row r="399" spans="1:8" ht="14.5">
      <c r="A399" s="339">
        <v>1</v>
      </c>
      <c r="B399" s="52" t="s">
        <v>242</v>
      </c>
      <c r="C399" s="340" t="s">
        <v>52</v>
      </c>
      <c r="D399" s="341" t="s">
        <v>818</v>
      </c>
      <c r="E399" s="340" t="s">
        <v>52</v>
      </c>
      <c r="F399" s="340" t="s">
        <v>52</v>
      </c>
      <c r="G399" s="198" t="s">
        <v>52</v>
      </c>
      <c r="H399" s="342" t="s">
        <v>52</v>
      </c>
    </row>
    <row r="400" spans="1:8" ht="14.5">
      <c r="A400" s="339">
        <v>1</v>
      </c>
      <c r="B400" s="52" t="s">
        <v>243</v>
      </c>
      <c r="C400" s="340" t="s">
        <v>52</v>
      </c>
      <c r="D400" s="341" t="s">
        <v>244</v>
      </c>
      <c r="E400" s="340" t="s">
        <v>52</v>
      </c>
      <c r="F400" s="340" t="s">
        <v>52</v>
      </c>
      <c r="G400" s="198" t="s">
        <v>52</v>
      </c>
      <c r="H400" s="342" t="s">
        <v>52</v>
      </c>
    </row>
    <row r="401" spans="1:8" ht="14.5">
      <c r="A401" s="339">
        <v>1</v>
      </c>
      <c r="B401" s="52" t="s">
        <v>819</v>
      </c>
      <c r="C401" s="340" t="s">
        <v>52</v>
      </c>
      <c r="D401" s="341" t="s">
        <v>245</v>
      </c>
      <c r="E401" s="340" t="s">
        <v>52</v>
      </c>
      <c r="F401" s="340" t="s">
        <v>52</v>
      </c>
      <c r="G401" s="198" t="s">
        <v>52</v>
      </c>
      <c r="H401" s="342" t="s">
        <v>52</v>
      </c>
    </row>
    <row r="402" spans="1:8" ht="14.5">
      <c r="A402" s="339">
        <v>10</v>
      </c>
      <c r="B402" s="52" t="s">
        <v>246</v>
      </c>
      <c r="C402" s="340" t="s">
        <v>52</v>
      </c>
      <c r="D402" s="341" t="s">
        <v>247</v>
      </c>
      <c r="E402" s="340" t="s">
        <v>52</v>
      </c>
      <c r="F402" s="340" t="s">
        <v>52</v>
      </c>
      <c r="G402" s="198" t="s">
        <v>52</v>
      </c>
      <c r="H402" s="342" t="s">
        <v>52</v>
      </c>
    </row>
    <row r="403" spans="1:8" ht="14.5">
      <c r="A403" s="339">
        <v>50</v>
      </c>
      <c r="B403" s="52" t="s">
        <v>248</v>
      </c>
      <c r="C403" s="340" t="s">
        <v>52</v>
      </c>
      <c r="D403" s="341" t="s">
        <v>249</v>
      </c>
      <c r="E403" s="340" t="s">
        <v>52</v>
      </c>
      <c r="F403" s="340" t="s">
        <v>52</v>
      </c>
      <c r="G403" s="198" t="s">
        <v>52</v>
      </c>
      <c r="H403" s="342" t="s">
        <v>52</v>
      </c>
    </row>
    <row r="404" spans="1:8" ht="14.5">
      <c r="A404" s="339">
        <v>20</v>
      </c>
      <c r="B404" s="52" t="s">
        <v>820</v>
      </c>
      <c r="C404" s="340" t="s">
        <v>52</v>
      </c>
      <c r="D404" s="341" t="s">
        <v>251</v>
      </c>
      <c r="E404" s="340" t="s">
        <v>52</v>
      </c>
      <c r="F404" s="340" t="s">
        <v>52</v>
      </c>
      <c r="G404" s="198" t="s">
        <v>52</v>
      </c>
      <c r="H404" s="342" t="s">
        <v>52</v>
      </c>
    </row>
    <row r="405" spans="1:8" ht="14.5">
      <c r="A405" s="339">
        <v>1</v>
      </c>
      <c r="B405" s="52" t="s">
        <v>252</v>
      </c>
      <c r="C405" s="340" t="s">
        <v>52</v>
      </c>
      <c r="D405" s="341" t="s">
        <v>253</v>
      </c>
      <c r="E405" s="340" t="s">
        <v>52</v>
      </c>
      <c r="F405" s="340" t="s">
        <v>52</v>
      </c>
      <c r="G405" s="198" t="s">
        <v>52</v>
      </c>
      <c r="H405" s="342" t="s">
        <v>52</v>
      </c>
    </row>
    <row r="406" spans="1:8" ht="14.5">
      <c r="A406" s="339">
        <v>1</v>
      </c>
      <c r="B406" s="52" t="s">
        <v>254</v>
      </c>
      <c r="C406" s="340" t="s">
        <v>52</v>
      </c>
      <c r="D406" s="341" t="s">
        <v>255</v>
      </c>
      <c r="E406" s="340" t="s">
        <v>52</v>
      </c>
      <c r="F406" s="340" t="s">
        <v>52</v>
      </c>
      <c r="G406" s="198" t="s">
        <v>52</v>
      </c>
      <c r="H406" s="342" t="s">
        <v>52</v>
      </c>
    </row>
    <row r="407" spans="1:8" ht="14.5">
      <c r="A407" s="339">
        <v>1</v>
      </c>
      <c r="B407" s="52" t="s">
        <v>256</v>
      </c>
      <c r="C407" s="340" t="s">
        <v>52</v>
      </c>
      <c r="D407" s="341" t="s">
        <v>257</v>
      </c>
      <c r="E407" s="340" t="s">
        <v>52</v>
      </c>
      <c r="F407" s="340" t="s">
        <v>52</v>
      </c>
      <c r="G407" s="198" t="s">
        <v>52</v>
      </c>
      <c r="H407" s="342" t="s">
        <v>52</v>
      </c>
    </row>
    <row r="408" spans="1:8" ht="14.5">
      <c r="A408" s="343">
        <v>3</v>
      </c>
      <c r="B408" s="53" t="s">
        <v>258</v>
      </c>
      <c r="C408" s="344" t="s">
        <v>52</v>
      </c>
      <c r="D408" s="345" t="s">
        <v>259</v>
      </c>
      <c r="E408" s="344" t="s">
        <v>52</v>
      </c>
      <c r="F408" s="344" t="s">
        <v>52</v>
      </c>
      <c r="G408" s="346" t="s">
        <v>52</v>
      </c>
      <c r="H408" s="347" t="s">
        <v>52</v>
      </c>
    </row>
    <row r="409" spans="1:8" ht="17.5">
      <c r="A409" s="418" t="s">
        <v>260</v>
      </c>
      <c r="B409" s="403"/>
      <c r="C409" s="403"/>
      <c r="D409" s="403"/>
      <c r="E409" s="403"/>
      <c r="F409" s="403"/>
      <c r="G409" s="404"/>
      <c r="H409" s="96">
        <f>H395</f>
        <v>0</v>
      </c>
    </row>
    <row r="410" spans="1:8" ht="14.5">
      <c r="A410" s="422" t="s">
        <v>261</v>
      </c>
      <c r="B410" s="403"/>
      <c r="C410" s="403"/>
      <c r="D410" s="403"/>
      <c r="E410" s="403"/>
      <c r="F410" s="403"/>
      <c r="G410" s="403"/>
      <c r="H410" s="404"/>
    </row>
    <row r="411" spans="1:8" ht="14.5">
      <c r="A411" s="348">
        <v>1</v>
      </c>
      <c r="B411" s="349" t="s">
        <v>262</v>
      </c>
      <c r="C411" s="350" t="s">
        <v>52</v>
      </c>
      <c r="D411" s="351" t="s">
        <v>821</v>
      </c>
      <c r="E411" s="349" t="s">
        <v>52</v>
      </c>
      <c r="F411" s="352"/>
      <c r="G411" s="353">
        <v>0</v>
      </c>
      <c r="H411" s="354">
        <f t="shared" ref="H411:H418" si="56">F411*A411</f>
        <v>0</v>
      </c>
    </row>
    <row r="412" spans="1:8" ht="14.5">
      <c r="A412" s="355">
        <v>12</v>
      </c>
      <c r="B412" s="272" t="s">
        <v>26</v>
      </c>
      <c r="C412" s="273">
        <v>810292018375</v>
      </c>
      <c r="D412" s="274" t="s">
        <v>822</v>
      </c>
      <c r="E412" s="272" t="s">
        <v>27</v>
      </c>
      <c r="F412" s="276"/>
      <c r="G412" s="277"/>
      <c r="H412" s="278">
        <f t="shared" si="56"/>
        <v>0</v>
      </c>
    </row>
    <row r="413" spans="1:8" ht="14.5">
      <c r="A413" s="356">
        <v>12</v>
      </c>
      <c r="B413" s="357" t="s">
        <v>250</v>
      </c>
      <c r="C413" s="358" t="s">
        <v>52</v>
      </c>
      <c r="D413" s="359" t="s">
        <v>823</v>
      </c>
      <c r="E413" s="360" t="s">
        <v>27</v>
      </c>
      <c r="F413" s="352"/>
      <c r="G413" s="353">
        <v>0</v>
      </c>
      <c r="H413" s="354">
        <f t="shared" si="56"/>
        <v>0</v>
      </c>
    </row>
    <row r="414" spans="1:8" ht="14.5">
      <c r="A414" s="356">
        <v>1</v>
      </c>
      <c r="B414" s="357" t="s">
        <v>263</v>
      </c>
      <c r="C414" s="358" t="s">
        <v>52</v>
      </c>
      <c r="D414" s="359" t="s">
        <v>824</v>
      </c>
      <c r="E414" s="360" t="s">
        <v>27</v>
      </c>
      <c r="F414" s="352"/>
      <c r="G414" s="353">
        <v>0</v>
      </c>
      <c r="H414" s="354">
        <f t="shared" si="56"/>
        <v>0</v>
      </c>
    </row>
    <row r="415" spans="1:8" ht="14.5">
      <c r="A415" s="51">
        <v>1</v>
      </c>
      <c r="B415" s="340" t="s">
        <v>264</v>
      </c>
      <c r="C415" s="361" t="s">
        <v>52</v>
      </c>
      <c r="D415" s="362" t="s">
        <v>825</v>
      </c>
      <c r="E415" s="363" t="s">
        <v>265</v>
      </c>
      <c r="F415" s="352"/>
      <c r="G415" s="353">
        <v>0</v>
      </c>
      <c r="H415" s="354">
        <f t="shared" si="56"/>
        <v>0</v>
      </c>
    </row>
    <row r="416" spans="1:8" ht="14.5">
      <c r="A416" s="51">
        <v>10</v>
      </c>
      <c r="B416" s="340" t="s">
        <v>266</v>
      </c>
      <c r="C416" s="340" t="s">
        <v>52</v>
      </c>
      <c r="D416" s="341" t="s">
        <v>267</v>
      </c>
      <c r="E416" s="340" t="s">
        <v>52</v>
      </c>
      <c r="F416" s="364"/>
      <c r="G416" s="365" t="s">
        <v>52</v>
      </c>
      <c r="H416" s="366">
        <f t="shared" si="56"/>
        <v>0</v>
      </c>
    </row>
    <row r="417" spans="1:8" ht="14.5">
      <c r="A417" s="51">
        <v>10</v>
      </c>
      <c r="B417" s="340" t="s">
        <v>268</v>
      </c>
      <c r="C417" s="340" t="s">
        <v>52</v>
      </c>
      <c r="D417" s="341" t="s">
        <v>269</v>
      </c>
      <c r="E417" s="340" t="s">
        <v>52</v>
      </c>
      <c r="F417" s="364"/>
      <c r="G417" s="365" t="s">
        <v>52</v>
      </c>
      <c r="H417" s="366">
        <f t="shared" si="56"/>
        <v>0</v>
      </c>
    </row>
    <row r="418" spans="1:8" ht="14.5">
      <c r="A418" s="51">
        <v>1</v>
      </c>
      <c r="B418" s="340" t="s">
        <v>270</v>
      </c>
      <c r="C418" s="340" t="s">
        <v>52</v>
      </c>
      <c r="D418" s="367" t="s">
        <v>271</v>
      </c>
      <c r="E418" s="340" t="s">
        <v>272</v>
      </c>
      <c r="F418" s="368"/>
      <c r="G418" s="369" t="s">
        <v>52</v>
      </c>
      <c r="H418" s="370">
        <f t="shared" si="56"/>
        <v>0</v>
      </c>
    </row>
    <row r="419" spans="1:8" ht="17.5">
      <c r="A419" s="418" t="s">
        <v>274</v>
      </c>
      <c r="B419" s="403"/>
      <c r="C419" s="403"/>
      <c r="D419" s="403"/>
      <c r="E419" s="403"/>
      <c r="F419" s="403"/>
      <c r="G419" s="404"/>
      <c r="H419" s="96">
        <f>H411+H412+H413+H414+H415+H416+H417+H418</f>
        <v>0</v>
      </c>
    </row>
    <row r="420" spans="1:8" ht="17.5">
      <c r="A420" s="423" t="s">
        <v>826</v>
      </c>
      <c r="B420" s="403"/>
      <c r="C420" s="403"/>
      <c r="D420" s="403"/>
      <c r="E420" s="403"/>
      <c r="F420" s="403"/>
      <c r="G420" s="403"/>
      <c r="H420" s="404"/>
    </row>
    <row r="421" spans="1:8" ht="18" customHeight="1">
      <c r="A421" s="424" t="s">
        <v>827</v>
      </c>
      <c r="B421" s="403"/>
      <c r="C421" s="403"/>
      <c r="D421" s="403"/>
      <c r="E421" s="403"/>
      <c r="F421" s="403"/>
      <c r="G421" s="403"/>
      <c r="H421" s="404"/>
    </row>
    <row r="422" spans="1:8" ht="14.5">
      <c r="A422" s="371">
        <v>1</v>
      </c>
      <c r="B422" s="372" t="s">
        <v>828</v>
      </c>
      <c r="C422" s="373"/>
      <c r="D422" s="374" t="s">
        <v>829</v>
      </c>
      <c r="E422" s="375"/>
      <c r="F422" s="376"/>
      <c r="G422" s="98" t="s">
        <v>52</v>
      </c>
      <c r="H422" s="205"/>
    </row>
    <row r="423" spans="1:8" ht="16.5" customHeight="1">
      <c r="A423" s="424" t="s">
        <v>830</v>
      </c>
      <c r="B423" s="403"/>
      <c r="C423" s="403"/>
      <c r="D423" s="403"/>
      <c r="E423" s="403"/>
      <c r="F423" s="403"/>
      <c r="G423" s="403"/>
      <c r="H423" s="404"/>
    </row>
    <row r="424" spans="1:8" ht="14.5">
      <c r="A424" s="50">
        <v>2</v>
      </c>
      <c r="B424" s="177" t="s">
        <v>831</v>
      </c>
      <c r="C424" s="350">
        <v>810292013769</v>
      </c>
      <c r="D424" s="179" t="s">
        <v>832</v>
      </c>
      <c r="E424" s="47" t="s">
        <v>52</v>
      </c>
      <c r="F424" s="180"/>
      <c r="G424" s="98" t="s">
        <v>52</v>
      </c>
      <c r="H424" s="182">
        <f t="shared" ref="H424:H437" si="57">F424*A424</f>
        <v>0</v>
      </c>
    </row>
    <row r="425" spans="1:8" ht="14.5">
      <c r="A425" s="377">
        <v>2</v>
      </c>
      <c r="B425" s="184" t="s">
        <v>833</v>
      </c>
      <c r="C425" s="361">
        <v>810292016036</v>
      </c>
      <c r="D425" s="186" t="s">
        <v>834</v>
      </c>
      <c r="E425" s="363" t="s">
        <v>52</v>
      </c>
      <c r="F425" s="196"/>
      <c r="G425" s="181" t="s">
        <v>52</v>
      </c>
      <c r="H425" s="188">
        <f t="shared" si="57"/>
        <v>0</v>
      </c>
    </row>
    <row r="426" spans="1:8" ht="14.5">
      <c r="A426" s="377">
        <v>2</v>
      </c>
      <c r="B426" s="184" t="s">
        <v>835</v>
      </c>
      <c r="C426" s="361" t="s">
        <v>52</v>
      </c>
      <c r="D426" s="186" t="s">
        <v>836</v>
      </c>
      <c r="E426" s="363" t="s">
        <v>52</v>
      </c>
      <c r="F426" s="196"/>
      <c r="G426" s="181" t="s">
        <v>52</v>
      </c>
      <c r="H426" s="188">
        <f t="shared" si="57"/>
        <v>0</v>
      </c>
    </row>
    <row r="427" spans="1:8" ht="14.5">
      <c r="A427" s="377">
        <v>3</v>
      </c>
      <c r="B427" s="184" t="s">
        <v>837</v>
      </c>
      <c r="C427" s="361" t="s">
        <v>52</v>
      </c>
      <c r="D427" s="186" t="s">
        <v>838</v>
      </c>
      <c r="E427" s="363" t="s">
        <v>52</v>
      </c>
      <c r="F427" s="196"/>
      <c r="G427" s="181" t="s">
        <v>52</v>
      </c>
      <c r="H427" s="188">
        <f t="shared" si="57"/>
        <v>0</v>
      </c>
    </row>
    <row r="428" spans="1:8" ht="14.5">
      <c r="A428" s="377">
        <v>3</v>
      </c>
      <c r="B428" s="184" t="s">
        <v>839</v>
      </c>
      <c r="C428" s="361" t="s">
        <v>52</v>
      </c>
      <c r="D428" s="186" t="s">
        <v>840</v>
      </c>
      <c r="E428" s="363" t="s">
        <v>52</v>
      </c>
      <c r="F428" s="196"/>
      <c r="G428" s="181" t="s">
        <v>52</v>
      </c>
      <c r="H428" s="188">
        <f t="shared" si="57"/>
        <v>0</v>
      </c>
    </row>
    <row r="429" spans="1:8" ht="14.5">
      <c r="A429" s="377">
        <v>3</v>
      </c>
      <c r="B429" s="184" t="s">
        <v>841</v>
      </c>
      <c r="C429" s="361" t="s">
        <v>52</v>
      </c>
      <c r="D429" s="186" t="s">
        <v>842</v>
      </c>
      <c r="E429" s="184" t="s">
        <v>843</v>
      </c>
      <c r="F429" s="196"/>
      <c r="G429" s="181" t="s">
        <v>52</v>
      </c>
      <c r="H429" s="188">
        <f t="shared" si="57"/>
        <v>0</v>
      </c>
    </row>
    <row r="430" spans="1:8" ht="14.5">
      <c r="A430" s="377">
        <v>3</v>
      </c>
      <c r="B430" s="184" t="s">
        <v>844</v>
      </c>
      <c r="C430" s="361" t="s">
        <v>52</v>
      </c>
      <c r="D430" s="186" t="s">
        <v>845</v>
      </c>
      <c r="E430" s="184" t="s">
        <v>846</v>
      </c>
      <c r="F430" s="196"/>
      <c r="G430" s="181" t="s">
        <v>52</v>
      </c>
      <c r="H430" s="188">
        <f t="shared" si="57"/>
        <v>0</v>
      </c>
    </row>
    <row r="431" spans="1:8" ht="14.5">
      <c r="A431" s="377">
        <v>3</v>
      </c>
      <c r="B431" s="184" t="s">
        <v>847</v>
      </c>
      <c r="C431" s="361" t="s">
        <v>52</v>
      </c>
      <c r="D431" s="186" t="s">
        <v>848</v>
      </c>
      <c r="E431" s="184" t="s">
        <v>843</v>
      </c>
      <c r="F431" s="196"/>
      <c r="G431" s="181" t="s">
        <v>52</v>
      </c>
      <c r="H431" s="188">
        <f t="shared" si="57"/>
        <v>0</v>
      </c>
    </row>
    <row r="432" spans="1:8" ht="14.5">
      <c r="A432" s="377">
        <v>1</v>
      </c>
      <c r="B432" s="363" t="s">
        <v>849</v>
      </c>
      <c r="C432" s="361" t="s">
        <v>52</v>
      </c>
      <c r="D432" s="378" t="s">
        <v>850</v>
      </c>
      <c r="E432" s="363" t="s">
        <v>52</v>
      </c>
      <c r="F432" s="379"/>
      <c r="G432" s="181" t="s">
        <v>52</v>
      </c>
      <c r="H432" s="188">
        <f t="shared" si="57"/>
        <v>0</v>
      </c>
    </row>
    <row r="433" spans="1:8" ht="14.5">
      <c r="A433" s="377">
        <v>1</v>
      </c>
      <c r="B433" s="363" t="s">
        <v>851</v>
      </c>
      <c r="C433" s="361" t="s">
        <v>52</v>
      </c>
      <c r="D433" s="378" t="s">
        <v>852</v>
      </c>
      <c r="E433" s="363" t="s">
        <v>52</v>
      </c>
      <c r="F433" s="379"/>
      <c r="G433" s="181" t="s">
        <v>52</v>
      </c>
      <c r="H433" s="188">
        <f t="shared" si="57"/>
        <v>0</v>
      </c>
    </row>
    <row r="434" spans="1:8" ht="14.5">
      <c r="A434" s="377">
        <v>1</v>
      </c>
      <c r="B434" s="184" t="s">
        <v>228</v>
      </c>
      <c r="C434" s="361" t="s">
        <v>52</v>
      </c>
      <c r="D434" s="186" t="s">
        <v>853</v>
      </c>
      <c r="E434" s="363" t="s">
        <v>52</v>
      </c>
      <c r="F434" s="196"/>
      <c r="G434" s="181" t="s">
        <v>52</v>
      </c>
      <c r="H434" s="188">
        <f t="shared" si="57"/>
        <v>0</v>
      </c>
    </row>
    <row r="435" spans="1:8" ht="14.5">
      <c r="A435" s="377">
        <v>1</v>
      </c>
      <c r="B435" s="184" t="s">
        <v>220</v>
      </c>
      <c r="C435" s="361">
        <v>810292015107</v>
      </c>
      <c r="D435" s="186" t="s">
        <v>854</v>
      </c>
      <c r="E435" s="363" t="s">
        <v>52</v>
      </c>
      <c r="F435" s="196"/>
      <c r="G435" s="181" t="s">
        <v>52</v>
      </c>
      <c r="H435" s="188">
        <f t="shared" si="57"/>
        <v>0</v>
      </c>
    </row>
    <row r="436" spans="1:8" ht="14.5">
      <c r="A436" s="377">
        <v>1</v>
      </c>
      <c r="B436" s="184" t="s">
        <v>855</v>
      </c>
      <c r="C436" s="363" t="s">
        <v>52</v>
      </c>
      <c r="D436" s="186" t="s">
        <v>856</v>
      </c>
      <c r="E436" s="363" t="s">
        <v>52</v>
      </c>
      <c r="F436" s="196"/>
      <c r="G436" s="181" t="s">
        <v>52</v>
      </c>
      <c r="H436" s="188">
        <f t="shared" si="57"/>
        <v>0</v>
      </c>
    </row>
    <row r="437" spans="1:8" ht="14.5">
      <c r="A437" s="380">
        <v>1</v>
      </c>
      <c r="B437" s="213" t="s">
        <v>857</v>
      </c>
      <c r="C437" s="381" t="s">
        <v>52</v>
      </c>
      <c r="D437" s="215" t="s">
        <v>858</v>
      </c>
      <c r="E437" s="381" t="s">
        <v>52</v>
      </c>
      <c r="F437" s="216"/>
      <c r="G437" s="382" t="s">
        <v>52</v>
      </c>
      <c r="H437" s="194">
        <f t="shared" si="57"/>
        <v>0</v>
      </c>
    </row>
    <row r="438" spans="1:8" ht="17.5">
      <c r="A438" s="418" t="s">
        <v>859</v>
      </c>
      <c r="B438" s="403"/>
      <c r="C438" s="403"/>
      <c r="D438" s="403"/>
      <c r="E438" s="403"/>
      <c r="F438" s="403"/>
      <c r="G438" s="404"/>
      <c r="H438" s="96">
        <f>SUM(H424:H437)</f>
        <v>0</v>
      </c>
    </row>
    <row r="439" spans="1:8" ht="18">
      <c r="A439" s="415"/>
      <c r="B439" s="408"/>
      <c r="C439" s="408"/>
      <c r="D439" s="408"/>
      <c r="E439" s="408"/>
      <c r="F439" s="408"/>
      <c r="G439" s="408"/>
      <c r="H439" s="408"/>
    </row>
    <row r="440" spans="1:8" ht="17.5">
      <c r="A440" s="425" t="s">
        <v>860</v>
      </c>
      <c r="B440" s="420"/>
      <c r="C440" s="420"/>
      <c r="D440" s="420"/>
      <c r="E440" s="420"/>
      <c r="F440" s="420"/>
      <c r="G440" s="420"/>
      <c r="H440" s="421"/>
    </row>
    <row r="441" spans="1:8" ht="18" customHeight="1">
      <c r="A441" s="424" t="s">
        <v>861</v>
      </c>
      <c r="B441" s="403"/>
      <c r="C441" s="403"/>
      <c r="D441" s="403"/>
      <c r="E441" s="403"/>
      <c r="F441" s="403"/>
      <c r="G441" s="403"/>
      <c r="H441" s="404"/>
    </row>
    <row r="442" spans="1:8" ht="14.5">
      <c r="A442" s="50">
        <v>2</v>
      </c>
      <c r="B442" s="177" t="s">
        <v>862</v>
      </c>
      <c r="C442" s="383">
        <v>810292016029</v>
      </c>
      <c r="D442" s="179" t="s">
        <v>863</v>
      </c>
      <c r="E442" s="47" t="s">
        <v>864</v>
      </c>
      <c r="F442" s="384"/>
      <c r="G442" s="98" t="s">
        <v>52</v>
      </c>
      <c r="H442" s="182">
        <f t="shared" ref="H442:H448" si="58">A442*F442</f>
        <v>0</v>
      </c>
    </row>
    <row r="443" spans="1:8" ht="14.5">
      <c r="A443" s="377">
        <v>2</v>
      </c>
      <c r="B443" s="184" t="s">
        <v>865</v>
      </c>
      <c r="C443" s="385">
        <v>810292013035</v>
      </c>
      <c r="D443" s="186" t="s">
        <v>866</v>
      </c>
      <c r="E443" s="363" t="s">
        <v>867</v>
      </c>
      <c r="F443" s="386"/>
      <c r="G443" s="198" t="s">
        <v>52</v>
      </c>
      <c r="H443" s="188">
        <f t="shared" si="58"/>
        <v>0</v>
      </c>
    </row>
    <row r="444" spans="1:8" ht="14.5">
      <c r="A444" s="377">
        <v>3</v>
      </c>
      <c r="B444" s="184" t="s">
        <v>868</v>
      </c>
      <c r="C444" s="385">
        <v>810292012991</v>
      </c>
      <c r="D444" s="186" t="s">
        <v>869</v>
      </c>
      <c r="E444" s="363" t="s">
        <v>870</v>
      </c>
      <c r="F444" s="386"/>
      <c r="G444" s="198" t="s">
        <v>52</v>
      </c>
      <c r="H444" s="188">
        <f t="shared" si="58"/>
        <v>0</v>
      </c>
    </row>
    <row r="445" spans="1:8" ht="14.5">
      <c r="A445" s="377">
        <v>3</v>
      </c>
      <c r="B445" s="184" t="s">
        <v>871</v>
      </c>
      <c r="C445" s="385">
        <v>810292014254</v>
      </c>
      <c r="D445" s="186" t="s">
        <v>872</v>
      </c>
      <c r="E445" s="363" t="s">
        <v>873</v>
      </c>
      <c r="F445" s="386"/>
      <c r="G445" s="198" t="s">
        <v>52</v>
      </c>
      <c r="H445" s="188">
        <f t="shared" si="58"/>
        <v>0</v>
      </c>
    </row>
    <row r="446" spans="1:8" ht="14.5">
      <c r="A446" s="377">
        <v>3</v>
      </c>
      <c r="B446" s="184" t="s">
        <v>874</v>
      </c>
      <c r="C446" s="385">
        <v>810292012984</v>
      </c>
      <c r="D446" s="186" t="s">
        <v>875</v>
      </c>
      <c r="E446" s="363" t="s">
        <v>876</v>
      </c>
      <c r="F446" s="386"/>
      <c r="G446" s="198" t="s">
        <v>52</v>
      </c>
      <c r="H446" s="188">
        <f t="shared" si="58"/>
        <v>0</v>
      </c>
    </row>
    <row r="447" spans="1:8" ht="14.5">
      <c r="A447" s="377">
        <v>2</v>
      </c>
      <c r="B447" s="184" t="s">
        <v>877</v>
      </c>
      <c r="C447" s="385">
        <v>810292013042</v>
      </c>
      <c r="D447" s="186" t="s">
        <v>878</v>
      </c>
      <c r="E447" s="363" t="s">
        <v>879</v>
      </c>
      <c r="F447" s="386"/>
      <c r="G447" s="198" t="s">
        <v>52</v>
      </c>
      <c r="H447" s="188">
        <f t="shared" si="58"/>
        <v>0</v>
      </c>
    </row>
    <row r="448" spans="1:8" ht="14.5">
      <c r="A448" s="387">
        <v>2</v>
      </c>
      <c r="B448" s="191" t="s">
        <v>880</v>
      </c>
      <c r="C448" s="388">
        <v>810292013059</v>
      </c>
      <c r="D448" s="193" t="s">
        <v>881</v>
      </c>
      <c r="E448" s="363" t="s">
        <v>882</v>
      </c>
      <c r="F448" s="389"/>
      <c r="G448" s="98" t="s">
        <v>52</v>
      </c>
      <c r="H448" s="194">
        <f t="shared" si="58"/>
        <v>0</v>
      </c>
    </row>
    <row r="449" spans="1:8" ht="18" customHeight="1">
      <c r="A449" s="426" t="s">
        <v>883</v>
      </c>
      <c r="B449" s="403"/>
      <c r="C449" s="403"/>
      <c r="D449" s="403"/>
      <c r="E449" s="403"/>
      <c r="F449" s="403"/>
      <c r="G449" s="403"/>
      <c r="H449" s="404"/>
    </row>
    <row r="450" spans="1:8" ht="14.5">
      <c r="A450" s="377">
        <v>1</v>
      </c>
      <c r="B450" s="184" t="s">
        <v>712</v>
      </c>
      <c r="C450" s="385">
        <v>810292017170</v>
      </c>
      <c r="D450" s="186" t="s">
        <v>713</v>
      </c>
      <c r="E450" s="363" t="s">
        <v>884</v>
      </c>
      <c r="F450" s="390"/>
      <c r="G450" s="98" t="s">
        <v>52</v>
      </c>
      <c r="H450" s="182">
        <f t="shared" ref="H450:H455" si="59">A450*F450</f>
        <v>0</v>
      </c>
    </row>
    <row r="451" spans="1:8" ht="14.5">
      <c r="A451" s="377">
        <v>1</v>
      </c>
      <c r="B451" s="184" t="s">
        <v>715</v>
      </c>
      <c r="C451" s="385">
        <v>810292017187</v>
      </c>
      <c r="D451" s="186" t="s">
        <v>716</v>
      </c>
      <c r="E451" s="363" t="s">
        <v>885</v>
      </c>
      <c r="F451" s="386"/>
      <c r="G451" s="181" t="s">
        <v>52</v>
      </c>
      <c r="H451" s="188">
        <f t="shared" si="59"/>
        <v>0</v>
      </c>
    </row>
    <row r="452" spans="1:8" ht="14.5">
      <c r="A452" s="377">
        <v>1</v>
      </c>
      <c r="B452" s="184" t="s">
        <v>717</v>
      </c>
      <c r="C452" s="385">
        <v>810292017194</v>
      </c>
      <c r="D452" s="186" t="s">
        <v>718</v>
      </c>
      <c r="E452" s="363" t="s">
        <v>886</v>
      </c>
      <c r="F452" s="386"/>
      <c r="G452" s="181" t="s">
        <v>52</v>
      </c>
      <c r="H452" s="188">
        <f t="shared" si="59"/>
        <v>0</v>
      </c>
    </row>
    <row r="453" spans="1:8" ht="14.5">
      <c r="A453" s="377">
        <v>2</v>
      </c>
      <c r="B453" s="184" t="s">
        <v>719</v>
      </c>
      <c r="C453" s="385">
        <v>810292017200</v>
      </c>
      <c r="D453" s="186" t="s">
        <v>720</v>
      </c>
      <c r="E453" s="363" t="s">
        <v>887</v>
      </c>
      <c r="F453" s="386"/>
      <c r="G453" s="181" t="s">
        <v>52</v>
      </c>
      <c r="H453" s="391">
        <f t="shared" si="59"/>
        <v>0</v>
      </c>
    </row>
    <row r="454" spans="1:8" ht="28">
      <c r="A454" s="238">
        <v>1</v>
      </c>
      <c r="B454" s="239" t="s">
        <v>721</v>
      </c>
      <c r="C454" s="240">
        <v>810292014278</v>
      </c>
      <c r="D454" s="241" t="s">
        <v>722</v>
      </c>
      <c r="E454" s="242" t="s">
        <v>888</v>
      </c>
      <c r="F454" s="392"/>
      <c r="G454" s="393" t="s">
        <v>52</v>
      </c>
      <c r="H454" s="394">
        <f t="shared" si="59"/>
        <v>0</v>
      </c>
    </row>
    <row r="455" spans="1:8" ht="28">
      <c r="A455" s="246">
        <v>1</v>
      </c>
      <c r="B455" s="247" t="s">
        <v>724</v>
      </c>
      <c r="C455" s="248">
        <v>810292014285</v>
      </c>
      <c r="D455" s="249" t="s">
        <v>725</v>
      </c>
      <c r="E455" s="250" t="s">
        <v>889</v>
      </c>
      <c r="F455" s="251"/>
      <c r="G455" s="395" t="s">
        <v>52</v>
      </c>
      <c r="H455" s="396">
        <f t="shared" si="59"/>
        <v>0</v>
      </c>
    </row>
    <row r="456" spans="1:8" ht="17.5">
      <c r="A456" s="418" t="s">
        <v>890</v>
      </c>
      <c r="B456" s="403"/>
      <c r="C456" s="403"/>
      <c r="D456" s="403"/>
      <c r="E456" s="403"/>
      <c r="F456" s="403"/>
      <c r="G456" s="404"/>
      <c r="H456" s="96">
        <f>SUM(H442:H455)</f>
        <v>0</v>
      </c>
    </row>
    <row r="457" spans="1:8" ht="14.5">
      <c r="A457" s="98"/>
      <c r="B457" s="98"/>
      <c r="C457" s="98"/>
      <c r="D457" s="99"/>
      <c r="E457" s="98"/>
      <c r="F457" s="98"/>
      <c r="G457" s="98"/>
      <c r="H457" s="206"/>
    </row>
    <row r="458" spans="1:8" ht="14.5">
      <c r="A458" s="98"/>
      <c r="B458" s="98"/>
      <c r="C458" s="98"/>
      <c r="D458" s="99"/>
      <c r="E458" s="98"/>
      <c r="F458" s="98"/>
      <c r="G458" s="98"/>
      <c r="H458" s="206"/>
    </row>
    <row r="459" spans="1:8" ht="17.5">
      <c r="A459" s="427" t="s">
        <v>275</v>
      </c>
      <c r="B459" s="408"/>
      <c r="C459" s="408"/>
      <c r="D459" s="408"/>
      <c r="E459" s="408"/>
      <c r="F459" s="408"/>
      <c r="G459" s="408"/>
      <c r="H459" s="408"/>
    </row>
    <row r="460" spans="1:8" ht="14.5">
      <c r="A460" s="100"/>
      <c r="B460" s="100"/>
      <c r="C460" s="100"/>
      <c r="D460" s="428" t="s">
        <v>891</v>
      </c>
      <c r="E460" s="408"/>
      <c r="F460" s="408"/>
      <c r="G460" s="408"/>
      <c r="H460" s="101">
        <f>H162+H312</f>
        <v>0</v>
      </c>
    </row>
    <row r="461" spans="1:8" ht="14.5">
      <c r="A461" s="100"/>
      <c r="B461" s="100"/>
      <c r="C461" s="100"/>
      <c r="D461" s="428" t="s">
        <v>892</v>
      </c>
      <c r="E461" s="408"/>
      <c r="F461" s="408"/>
      <c r="G461" s="408"/>
      <c r="H461" s="102">
        <f>H456+H438+H419+H409+H342+H391</f>
        <v>0</v>
      </c>
    </row>
    <row r="462" spans="1:8" ht="17.5">
      <c r="A462" s="103"/>
      <c r="B462" s="103"/>
      <c r="C462" s="103"/>
      <c r="D462" s="427" t="s">
        <v>276</v>
      </c>
      <c r="E462" s="408"/>
      <c r="F462" s="408"/>
      <c r="G462" s="408"/>
      <c r="H462" s="104">
        <f>H460+H461</f>
        <v>0</v>
      </c>
    </row>
    <row r="463" spans="1:8" ht="18">
      <c r="A463" s="105"/>
      <c r="B463" s="105"/>
      <c r="C463" s="105"/>
      <c r="D463" s="427" t="s">
        <v>277</v>
      </c>
      <c r="E463" s="408"/>
      <c r="F463" s="408"/>
      <c r="G463" s="408"/>
      <c r="H463" s="106" t="e">
        <f>SUM(H462-H460)/H462</f>
        <v>#DIV/0!</v>
      </c>
    </row>
    <row r="464" spans="1:8" ht="14.5">
      <c r="A464" s="429"/>
      <c r="B464" s="408"/>
      <c r="C464" s="408"/>
      <c r="D464" s="408"/>
      <c r="E464" s="408"/>
      <c r="F464" s="408"/>
      <c r="G464" s="408"/>
      <c r="H464" s="408"/>
    </row>
    <row r="465" spans="1:8" ht="17.5">
      <c r="A465" s="427" t="s">
        <v>278</v>
      </c>
      <c r="B465" s="408"/>
      <c r="C465" s="408"/>
      <c r="D465" s="408"/>
      <c r="E465" s="408"/>
      <c r="F465" s="408"/>
      <c r="G465" s="408"/>
      <c r="H465" s="408"/>
    </row>
    <row r="466" spans="1:8" ht="14.5">
      <c r="A466" s="98"/>
      <c r="B466" s="98"/>
      <c r="C466" s="98"/>
      <c r="D466" s="428" t="s">
        <v>279</v>
      </c>
      <c r="E466" s="408"/>
      <c r="F466" s="408"/>
      <c r="G466" s="408"/>
      <c r="H466" s="101"/>
    </row>
    <row r="467" spans="1:8" ht="14.5">
      <c r="A467" s="98"/>
      <c r="B467" s="98"/>
      <c r="C467" s="98"/>
      <c r="D467" s="428" t="s">
        <v>893</v>
      </c>
      <c r="E467" s="408"/>
      <c r="F467" s="408"/>
      <c r="G467" s="408"/>
      <c r="H467" s="102"/>
    </row>
    <row r="468" spans="1:8" ht="14.5">
      <c r="A468" s="98"/>
      <c r="B468" s="98"/>
      <c r="C468" s="98"/>
      <c r="D468" s="428" t="s">
        <v>280</v>
      </c>
      <c r="E468" s="408"/>
      <c r="F468" s="408"/>
      <c r="G468" s="408"/>
      <c r="H468" s="102"/>
    </row>
    <row r="469" spans="1:8" ht="14.5">
      <c r="A469" s="98"/>
      <c r="B469" s="98"/>
      <c r="C469" s="98"/>
      <c r="D469" s="428" t="s">
        <v>894</v>
      </c>
      <c r="E469" s="408"/>
      <c r="F469" s="408"/>
      <c r="G469" s="408"/>
      <c r="H469" s="102"/>
    </row>
    <row r="470" spans="1:8" ht="14.5">
      <c r="A470" s="98"/>
      <c r="B470" s="98"/>
      <c r="C470" s="98"/>
      <c r="D470" s="428" t="s">
        <v>895</v>
      </c>
      <c r="E470" s="408"/>
      <c r="F470" s="408"/>
      <c r="G470" s="408"/>
      <c r="H470" s="102"/>
    </row>
    <row r="471" spans="1:8" ht="17.5">
      <c r="A471" s="98"/>
      <c r="B471" s="98"/>
      <c r="C471" s="98"/>
      <c r="D471" s="431" t="s">
        <v>281</v>
      </c>
      <c r="E471" s="408"/>
      <c r="F471" s="408"/>
      <c r="G471" s="408"/>
      <c r="H471" s="107"/>
    </row>
    <row r="472" spans="1:8" ht="51" customHeight="1">
      <c r="A472" s="432" t="s">
        <v>896</v>
      </c>
      <c r="B472" s="408"/>
      <c r="C472" s="408"/>
      <c r="D472" s="408"/>
      <c r="E472" s="408"/>
      <c r="F472" s="408"/>
      <c r="G472" s="408"/>
      <c r="H472" s="408"/>
    </row>
    <row r="473" spans="1:8" ht="14.5">
      <c r="A473" s="429"/>
      <c r="B473" s="408"/>
      <c r="C473" s="408"/>
      <c r="D473" s="408"/>
      <c r="E473" s="408"/>
      <c r="F473" s="408"/>
      <c r="G473" s="408"/>
      <c r="H473" s="408"/>
    </row>
    <row r="474" spans="1:8" ht="17.5">
      <c r="A474" s="427" t="s">
        <v>897</v>
      </c>
      <c r="B474" s="408"/>
      <c r="C474" s="408"/>
      <c r="D474" s="408"/>
      <c r="E474" s="408"/>
      <c r="F474" s="408"/>
      <c r="G474" s="408"/>
      <c r="H474" s="408"/>
    </row>
    <row r="475" spans="1:8" ht="18">
      <c r="A475" s="105"/>
      <c r="B475" s="105"/>
      <c r="C475" s="105"/>
      <c r="D475" s="428" t="s">
        <v>891</v>
      </c>
      <c r="E475" s="408"/>
      <c r="F475" s="408"/>
      <c r="G475" s="408"/>
      <c r="H475" s="101">
        <f>H460</f>
        <v>0</v>
      </c>
    </row>
    <row r="476" spans="1:8" ht="14.5">
      <c r="A476" s="98"/>
      <c r="B476" s="98"/>
      <c r="C476" s="98"/>
      <c r="D476" s="428" t="s">
        <v>282</v>
      </c>
      <c r="E476" s="408"/>
      <c r="F476" s="408"/>
      <c r="G476" s="408"/>
      <c r="H476" s="102"/>
    </row>
    <row r="477" spans="1:8" ht="17">
      <c r="A477" s="108"/>
      <c r="B477" s="108"/>
      <c r="C477" s="108"/>
      <c r="D477" s="430" t="s">
        <v>276</v>
      </c>
      <c r="E477" s="408"/>
      <c r="F477" s="408"/>
      <c r="G477" s="408"/>
      <c r="H477" s="104"/>
    </row>
    <row r="478" spans="1:8" ht="17.5">
      <c r="A478" s="108"/>
      <c r="B478" s="108"/>
      <c r="C478" s="108"/>
      <c r="D478" s="430" t="s">
        <v>283</v>
      </c>
      <c r="E478" s="408"/>
      <c r="F478" s="408"/>
      <c r="G478" s="408"/>
      <c r="H478" s="106"/>
    </row>
    <row r="479" spans="1:8" ht="14.5">
      <c r="A479" s="98"/>
      <c r="B479" s="98"/>
      <c r="C479" s="98"/>
      <c r="D479" s="99"/>
      <c r="E479" s="98"/>
      <c r="F479" s="98"/>
      <c r="G479" s="98"/>
      <c r="H479" s="397"/>
    </row>
    <row r="480" spans="1:8" ht="14.5">
      <c r="A480" s="398"/>
      <c r="B480" s="398"/>
      <c r="C480" s="398"/>
      <c r="D480" s="398"/>
      <c r="E480" s="398"/>
      <c r="F480" s="398"/>
      <c r="G480" s="398"/>
      <c r="H480" s="398"/>
    </row>
    <row r="481" spans="1:8" ht="14.5">
      <c r="A481" s="398"/>
      <c r="B481" s="398"/>
      <c r="C481" s="398"/>
      <c r="D481" s="398"/>
      <c r="E481" s="399"/>
      <c r="F481" s="398"/>
      <c r="G481" s="398"/>
      <c r="H481" s="398"/>
    </row>
    <row r="482" spans="1:8" ht="14.5">
      <c r="A482" s="398"/>
      <c r="B482" s="398"/>
      <c r="C482" s="398"/>
      <c r="D482" s="398"/>
      <c r="E482" s="399"/>
      <c r="F482" s="398"/>
      <c r="G482" s="398"/>
      <c r="H482" s="398"/>
    </row>
    <row r="483" spans="1:8" ht="14.5">
      <c r="A483" s="398"/>
      <c r="B483" s="398"/>
      <c r="C483" s="398"/>
      <c r="D483" s="398"/>
      <c r="E483" s="399"/>
      <c r="F483" s="398"/>
      <c r="G483" s="398"/>
      <c r="H483" s="398"/>
    </row>
    <row r="484" spans="1:8" ht="14.5">
      <c r="A484" s="398"/>
      <c r="B484" s="398"/>
      <c r="C484" s="398"/>
      <c r="D484" s="398"/>
      <c r="E484" s="399"/>
      <c r="F484" s="398"/>
      <c r="G484" s="398"/>
      <c r="H484" s="398"/>
    </row>
    <row r="485" spans="1:8" ht="14.5">
      <c r="A485" s="398"/>
      <c r="B485" s="398"/>
      <c r="C485" s="398"/>
      <c r="D485" s="398"/>
      <c r="E485" s="399"/>
      <c r="F485" s="398"/>
      <c r="G485" s="398"/>
      <c r="H485" s="398"/>
    </row>
    <row r="486" spans="1:8" ht="14.5">
      <c r="A486" s="398"/>
      <c r="B486" s="398"/>
      <c r="C486" s="398"/>
      <c r="D486" s="398"/>
      <c r="E486" s="398"/>
      <c r="F486" s="398"/>
      <c r="G486" s="398"/>
      <c r="H486" s="398"/>
    </row>
    <row r="487" spans="1:8" ht="14.5">
      <c r="A487" s="398"/>
      <c r="B487" s="398"/>
      <c r="C487" s="398"/>
      <c r="D487" s="398"/>
      <c r="E487" s="398"/>
      <c r="F487" s="398"/>
      <c r="G487" s="398"/>
      <c r="H487" s="398"/>
    </row>
    <row r="488" spans="1:8" ht="14.5">
      <c r="A488" s="398"/>
      <c r="B488" s="398"/>
      <c r="C488" s="398"/>
      <c r="D488" s="398"/>
      <c r="E488" s="398"/>
      <c r="F488" s="398"/>
      <c r="G488" s="398"/>
      <c r="H488" s="398"/>
    </row>
    <row r="489" spans="1:8" ht="14.5">
      <c r="A489" s="398"/>
      <c r="B489" s="398"/>
      <c r="C489" s="398"/>
      <c r="D489" s="398"/>
      <c r="E489" s="398"/>
      <c r="F489" s="398"/>
      <c r="G489" s="398"/>
      <c r="H489" s="398"/>
    </row>
  </sheetData>
  <mergeCells count="103">
    <mergeCell ref="A230:H230"/>
    <mergeCell ref="A239:H239"/>
    <mergeCell ref="A192:H192"/>
    <mergeCell ref="A198:H198"/>
    <mergeCell ref="A203:H203"/>
    <mergeCell ref="A206:H206"/>
    <mergeCell ref="A211:H211"/>
    <mergeCell ref="A221:H221"/>
    <mergeCell ref="A222:H222"/>
    <mergeCell ref="A225:H225"/>
    <mergeCell ref="A227:H227"/>
    <mergeCell ref="A161:G161"/>
    <mergeCell ref="A162:G162"/>
    <mergeCell ref="A159:H159"/>
    <mergeCell ref="A163:H163"/>
    <mergeCell ref="A164:H164"/>
    <mergeCell ref="A165:H165"/>
    <mergeCell ref="A170:H170"/>
    <mergeCell ref="A178:H178"/>
    <mergeCell ref="A184:H184"/>
    <mergeCell ref="A121:H121"/>
    <mergeCell ref="A138:G138"/>
    <mergeCell ref="A139:G139"/>
    <mergeCell ref="A145:G145"/>
    <mergeCell ref="A123:H123"/>
    <mergeCell ref="A135:H135"/>
    <mergeCell ref="A140:H140"/>
    <mergeCell ref="A146:H146"/>
    <mergeCell ref="A158:G158"/>
    <mergeCell ref="A83:G83"/>
    <mergeCell ref="A91:G91"/>
    <mergeCell ref="A60:H60"/>
    <mergeCell ref="A78:H78"/>
    <mergeCell ref="A84:H84"/>
    <mergeCell ref="A92:H92"/>
    <mergeCell ref="A100:G100"/>
    <mergeCell ref="A110:G110"/>
    <mergeCell ref="A120:G120"/>
    <mergeCell ref="A101:H101"/>
    <mergeCell ref="A111:H111"/>
    <mergeCell ref="A22:G22"/>
    <mergeCell ref="A44:G44"/>
    <mergeCell ref="A1:H1"/>
    <mergeCell ref="A3:H3"/>
    <mergeCell ref="A4:H4"/>
    <mergeCell ref="A23:H23"/>
    <mergeCell ref="A45:H45"/>
    <mergeCell ref="A59:G59"/>
    <mergeCell ref="A77:G77"/>
    <mergeCell ref="D463:G463"/>
    <mergeCell ref="A464:H464"/>
    <mergeCell ref="A465:H465"/>
    <mergeCell ref="D466:G466"/>
    <mergeCell ref="A474:H474"/>
    <mergeCell ref="D475:G475"/>
    <mergeCell ref="D476:G476"/>
    <mergeCell ref="D477:G477"/>
    <mergeCell ref="D478:G478"/>
    <mergeCell ref="D467:G467"/>
    <mergeCell ref="D468:G468"/>
    <mergeCell ref="D469:G469"/>
    <mergeCell ref="D470:G470"/>
    <mergeCell ref="D471:G471"/>
    <mergeCell ref="A472:H472"/>
    <mergeCell ref="A473:H473"/>
    <mergeCell ref="A456:G456"/>
    <mergeCell ref="A439:H439"/>
    <mergeCell ref="A440:H440"/>
    <mergeCell ref="A441:H441"/>
    <mergeCell ref="A449:H449"/>
    <mergeCell ref="A459:H459"/>
    <mergeCell ref="D460:G460"/>
    <mergeCell ref="D461:G461"/>
    <mergeCell ref="D462:G462"/>
    <mergeCell ref="A394:H394"/>
    <mergeCell ref="A409:G409"/>
    <mergeCell ref="A419:G419"/>
    <mergeCell ref="A396:H396"/>
    <mergeCell ref="A410:H410"/>
    <mergeCell ref="A420:H420"/>
    <mergeCell ref="A421:H421"/>
    <mergeCell ref="A423:H423"/>
    <mergeCell ref="A438:G438"/>
    <mergeCell ref="A313:H313"/>
    <mergeCell ref="A314:H314"/>
    <mergeCell ref="A315:H315"/>
    <mergeCell ref="A316:H316"/>
    <mergeCell ref="A342:G342"/>
    <mergeCell ref="A391:G391"/>
    <mergeCell ref="A343:H343"/>
    <mergeCell ref="A392:H392"/>
    <mergeCell ref="A393:H393"/>
    <mergeCell ref="A244:H244"/>
    <mergeCell ref="A255:H255"/>
    <mergeCell ref="A260:H260"/>
    <mergeCell ref="A270:H270"/>
    <mergeCell ref="A273:G273"/>
    <mergeCell ref="A280:H280"/>
    <mergeCell ref="A283:H283"/>
    <mergeCell ref="A312:G312"/>
    <mergeCell ref="A288:H288"/>
    <mergeCell ref="A290:H290"/>
    <mergeCell ref="A303:H303"/>
  </mergeCells>
  <pageMargins left="0.7" right="0.7" top="0.75" bottom="0.75" header="0" footer="0"/>
  <pageSetup fitToHeight="0" orientation="portrait"/>
  <drawing r:id="rId1"/>
  <tableParts count="4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Atelier Complete Intro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Smith</dc:creator>
  <cp:lastModifiedBy>Lia Dill</cp:lastModifiedBy>
  <dcterms:created xsi:type="dcterms:W3CDTF">2023-06-19T21:36:53Z</dcterms:created>
  <dcterms:modified xsi:type="dcterms:W3CDTF">2026-02-02T17:42:31Z</dcterms:modified>
</cp:coreProperties>
</file>